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13_ncr:1_{571FD52B-D470-43CC-92CF-B54245B342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3" r:id="rId1"/>
  </sheets>
  <definedNames>
    <definedName name="_xlnm._FilterDatabase" localSheetId="0" hidden="1">Лист1!$A$3:$F$65</definedName>
    <definedName name="_xlnm.Print_Titles" localSheetId="0">Лист1!$3:$3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3" l="1"/>
  <c r="F7" i="3"/>
  <c r="F8" i="3"/>
  <c r="F10" i="3"/>
  <c r="F11" i="3"/>
  <c r="F12" i="3"/>
  <c r="F13" i="3"/>
  <c r="F14" i="3"/>
  <c r="F16" i="3"/>
  <c r="F17" i="3"/>
  <c r="F18" i="3"/>
  <c r="F19" i="3"/>
  <c r="F20" i="3"/>
  <c r="F21" i="3"/>
  <c r="F22" i="3"/>
  <c r="F23" i="3"/>
  <c r="F24" i="3"/>
  <c r="F25" i="3"/>
  <c r="F27" i="3"/>
  <c r="F28" i="3"/>
  <c r="F29" i="3"/>
  <c r="F34" i="3"/>
  <c r="F35" i="3"/>
  <c r="F37" i="3"/>
  <c r="F38" i="3"/>
  <c r="F39" i="3"/>
  <c r="F40" i="3"/>
  <c r="F41" i="3"/>
  <c r="F42" i="3"/>
  <c r="F43" i="3"/>
  <c r="F44" i="3"/>
  <c r="F45" i="3"/>
  <c r="F46" i="3"/>
  <c r="F48" i="3"/>
  <c r="F49" i="3"/>
  <c r="F50" i="3"/>
  <c r="F51" i="3"/>
  <c r="F52" i="3"/>
  <c r="F53" i="3"/>
  <c r="F54" i="3"/>
  <c r="F55" i="3"/>
  <c r="F56" i="3"/>
  <c r="F57" i="3"/>
  <c r="F58" i="3"/>
  <c r="F60" i="3"/>
  <c r="F61" i="3"/>
  <c r="F65" i="3"/>
  <c r="E47" i="3"/>
  <c r="D47" i="3"/>
  <c r="E36" i="3"/>
  <c r="D36" i="3"/>
  <c r="E33" i="3"/>
  <c r="D33" i="3"/>
  <c r="D5" i="3"/>
  <c r="E59" i="3"/>
  <c r="D59" i="3"/>
  <c r="F59" i="3" l="1"/>
  <c r="F36" i="3"/>
  <c r="F33" i="3"/>
  <c r="F47" i="3"/>
  <c r="E32" i="3"/>
  <c r="D32" i="3"/>
  <c r="D31" i="3" s="1"/>
  <c r="E5" i="3"/>
  <c r="F5" i="3" s="1"/>
  <c r="F32" i="3" l="1"/>
  <c r="E31" i="3"/>
  <c r="F31" i="3" s="1"/>
  <c r="D4" i="3"/>
  <c r="E4" i="3" l="1"/>
  <c r="F4" i="3" s="1"/>
</calcChain>
</file>

<file path=xl/sharedStrings.xml><?xml version="1.0" encoding="utf-8"?>
<sst xmlns="http://schemas.openxmlformats.org/spreadsheetml/2006/main" count="196" uniqueCount="135">
  <si>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</si>
  <si>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</si>
  <si>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</si>
  <si>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</si>
  <si>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</si>
  <si>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</si>
  <si>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Наименование показателя</t>
  </si>
  <si>
    <t>Код строки</t>
  </si>
  <si>
    <t>Код дохода по бюджетной классификации</t>
  </si>
  <si>
    <t>Х</t>
  </si>
  <si>
    <t xml:space="preserve">          в том числе: 
НАЛОГОВЫЕ И НЕНАЛОГОВЫЕ ДОХОДЫ</t>
  </si>
  <si>
    <t>000 1 00 00000 00 0000 000</t>
  </si>
  <si>
    <t>Налог на доходы физических лиц</t>
  </si>
  <si>
    <t>000 1 01 02000 01 0000 110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</si>
  <si>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</si>
  <si>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</si>
  <si>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Единый налог на вмененный доход для отдельных видов деятельности</t>
  </si>
  <si>
    <t>Единый сельскохозяйственный налог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</si>
  <si>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</si>
  <si>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</si>
  <si>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</si>
  <si>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 на имущество физических лиц</t>
  </si>
  <si>
    <t>000 1 06 01000 00 0000 110</t>
  </si>
  <si>
    <t>000 1 08 00000 00 0000 000</t>
  </si>
  <si>
    <t>000 1 09 00000 00 0000 000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</si>
  <si>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</si>
  <si>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</si>
  <si>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000 1 11 05020 00 0000 120</t>
  </si>
  <si>
    <t>000 1 11 05030 00 0000 120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</si>
  <si>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</si>
  <si>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</si>
  <si>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</si>
  <si>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</si>
  <si>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>000 1 11 09040 00 0000 120</t>
  </si>
  <si>
    <t>000 1 12 00000 00 0000 000</t>
  </si>
  <si>
    <t>Прочие доходы от компенсации затрат бюджетов муниципальных округов</t>
  </si>
  <si>
    <t>000 1 13 02994 14 0000 130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</si>
  <si>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</si>
  <si>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000 1 14 06012 14 0000 430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</si>
  <si>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</si>
  <si>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000 1 14 06024 14 0000 430</t>
  </si>
  <si>
    <t>000 1 14 06312 14 0000 430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</si>
  <si>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</si>
  <si>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000 1 14 13040 14 0000 410</t>
  </si>
  <si>
    <t>000 1 16 00000 00 0000 000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</si>
  <si>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</si>
  <si>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</si>
  <si>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</si>
  <si>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</si>
  <si>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</si>
  <si>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</si>
  <si>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</si>
  <si>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Субсидии бюджетам бюджетной системы Российской Федерации (межбюджетные субсидии)</t>
  </si>
  <si>
    <t>000 2 02 20000 00 0000 150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</si>
  <si>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</si>
  <si>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000 2 02 20077 14 0000 150</t>
  </si>
  <si>
    <t>000 2 02 20299 14 0000 150</t>
  </si>
  <si>
    <t>000 2 02 20302 14 0000 150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</si>
  <si>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</si>
  <si>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000 2 02 25304 14 0000 150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</si>
  <si>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</si>
  <si>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000 2 02 25467 14 0000 150</t>
  </si>
  <si>
    <t>Субсидии бюджетам муниципальных округов на реализацию мероприятий по обеспечению жильем молодых семей</t>
  </si>
  <si>
    <t>000 2 02 25497 14 0000 150</t>
  </si>
  <si>
    <t>Субсидии бюджетам муниципальных округов на поддержку отрасли культуры</t>
  </si>
  <si>
    <t>000 2 02 25519 14 0000 150</t>
  </si>
  <si>
    <t>000 2 02 25555 14 0000 150</t>
  </si>
  <si>
    <t>Прочие субсидии бюджетам муниципальных округов</t>
  </si>
  <si>
    <t>000 2 02 29999 14 0000 150</t>
  </si>
  <si>
    <t>Субвенции бюджетам бюджетной системы Российской Федерации</t>
  </si>
  <si>
    <t>000 2 02 30000 00 0000 150</t>
  </si>
  <si>
    <t>Субвенции бюджетам муниципальных округов на выполнение передаваемых полномочий субъектов Российской Федерации</t>
  </si>
  <si>
    <t>000 2 02 30024 14 0000 150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</si>
  <si>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</si>
  <si>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000 2 02 30029 14 0000 150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</si>
  <si>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</si>
  <si>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000 2 02 35082 14 0000 150</t>
  </si>
  <si>
    <t>Субвенции бюджетам муниципальных округов на осуществление первичного воинского учета на территориях, где отсутствуют военные комиссариаты</t>
  </si>
  <si>
    <t>000 2 02 35118 14 0000 150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</si>
  <si>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</si>
  <si>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000 2 02 35120 14 0000 150</t>
  </si>
  <si>
    <t>000 2 02 35135 14 0000 150</t>
  </si>
  <si>
    <t>000 2 02 35176 14 0000 150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</si>
  <si>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</si>
  <si>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000 2 02 35303 14 0000 150</t>
  </si>
  <si>
    <t>Субвенции бюджетам муниципальных округов на стимулирование развития приоритетных подотраслей агропромышленного комплекса и развитие малых форм хозяйствования</t>
  </si>
  <si>
    <t>000 2 02 35502 14 0000 150</t>
  </si>
  <si>
    <t>Субвенции бюджетам муниципальных округов на поддержку сельскохозяйственного производства по отдельным подотраслям растениеводства и животноводства</t>
  </si>
  <si>
    <t>000 2 02 35508 14 0000 150</t>
  </si>
  <si>
    <t>000 2 02 40000 00 0000 150</t>
  </si>
  <si>
    <t>ПРОЧИЕ БЕЗВОЗМЕЗДНЫЕ ПОСТУПЛЕНИЯ</t>
  </si>
  <si>
    <t>000 2 07 00000 00 0000 000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</si>
  <si>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</si>
  <si>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</si>
  <si>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тыс.руб.</t>
  </si>
  <si>
    <t xml:space="preserve">Государственная пошлина </t>
  </si>
  <si>
    <t>Задолженность и перерасчеты по отмененным налогам, сборам и иным обязательным платежам</t>
  </si>
  <si>
    <t>Штрафы, санкции, возмещение ущерба</t>
  </si>
  <si>
    <t>Прочие неналоговые доходы</t>
  </si>
  <si>
    <t>Платежи при пользовании природными ресурсами</t>
  </si>
  <si>
    <t>ИНЫЕ МЕЖБЮДЖЕТНЫЕ ТРАНСФЕРТЫ</t>
  </si>
  <si>
    <t>Начальник финансового управления</t>
  </si>
  <si>
    <t>Виноградова А. М.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</si>
  <si>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</si>
  <si>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</si>
  <si>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%  исполнения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</si>
  <si>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</si>
  <si>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000 1 11 09080 14 0000 120</t>
  </si>
  <si>
    <t>Налог, взимаемый в связи с применением упрощенной системы налогообложения</t>
  </si>
  <si>
    <t>000 1 05 01000 00 0000 110</t>
  </si>
  <si>
    <t>000 1 05 02000 02 0000 110</t>
  </si>
  <si>
    <t>000 1 06 06000 00 0000 110</t>
  </si>
  <si>
    <t xml:space="preserve">Земельный налог </t>
  </si>
  <si>
    <t>БЕЗВОЗМЕЗДНЫЕ ПОСТУПЛЕНИЯ ОТ НЕГОСУДАРСТВЕННЫХ ОРГАНИЗАЦИЙ</t>
  </si>
  <si>
    <t>000 2 04 00000 00 0000 000</t>
  </si>
  <si>
    <t>000 2 02 49999 14 0000 150</t>
  </si>
  <si>
    <t>План по бюджету на 2022 год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</si>
  <si>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</si>
  <si>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000 2 02 15001 14 0000 150</t>
  </si>
  <si>
    <t>Дотации бюджетам муниципальных округов на поддержку мер по обеспечению сбалансированности бюджетов</t>
  </si>
  <si>
    <t>000 2 02 15002 14 0000 150</t>
  </si>
  <si>
    <t>010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</si>
  <si>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</si>
  <si>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Субсидии бюджетам муниципальных округов на реконструкцию и капитальный ремонт муниципальных музеев</t>
  </si>
  <si>
    <t>000 2 02 25597 14 0000 150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</si>
  <si>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</si>
  <si>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</si>
  <si>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Единая субвенция бюджетам муниципальных округов</t>
  </si>
  <si>
    <t>000 2 02 39998 14 0000 150</t>
  </si>
  <si>
    <t>Межбюджетные трансферты, передаваемые бюджетам муниципальных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</si>
  <si>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Прочие межбюджетные трансферты, передаваемые бюджетам муниципальных округов</t>
  </si>
  <si>
    <t>000 2 02 45424 14 0000 150</t>
  </si>
  <si>
    <t>ДОХОДЫ БЮДЖЕТА - всего</t>
  </si>
  <si>
    <t>Исполнение бюджета Балахнинского муниципального округа по доходам на 01.03.2022 г.</t>
  </si>
  <si>
    <t>Факт исполнения на 01.03.2022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</si>
</sst>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9]#,##0.0"/>
    <numFmt numFmtId="165" formatCode="?"/>
  </numFmts>
  <fonts count="9" x14ac:knownFonts="1">
    <font>
      <sz val="10"/>
      <name val="Arial"/>
    </font>
    <font>
      <sz val="14"/>
      <color indexed="9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9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20"/>
      <color indexed="9"/>
      <name val="Times New Roman"/>
      <family val="1"/>
      <charset val="204"/>
    </font>
    <font>
      <sz val="8"/>
      <name val="Arial"/>
      <family val="2"/>
      <charset val="204"/>
    </font>
    <font>
      <sz val="14"/>
      <name val="Arial Cy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Fill="1"/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/>
    <xf numFmtId="0" fontId="2" fillId="0" borderId="0" xfId="0" applyFont="1" applyFill="1"/>
    <xf numFmtId="164" fontId="2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4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5" fillId="0" borderId="0" xfId="0" applyFont="1" applyFill="1" applyAlignment="1">
      <alignment horizontal="center"/>
    </xf>
    <xf numFmtId="0" fontId="2" fillId="0" borderId="1" xfId="0" applyFont="1" applyFill="1" applyBorder="1" applyAlignment="1" applyProtection="1">
      <alignment horizontal="center" wrapText="1" readingOrder="1"/>
      <protection locked="0"/>
    </xf>
    <xf numFmtId="49" fontId="2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 vertical="center" wrapText="1" readingOrder="1"/>
      <protection locked="0"/>
    </xf>
    <xf numFmtId="0" fontId="3" fillId="0" borderId="1" xfId="0" applyFont="1" applyFill="1" applyBorder="1" applyAlignment="1" applyProtection="1">
      <alignment horizontal="left" wrapText="1" readingOrder="1"/>
      <protection locked="0"/>
    </xf>
    <xf numFmtId="0" fontId="3" fillId="0" borderId="1" xfId="0" applyFont="1" applyFill="1" applyBorder="1" applyAlignment="1" applyProtection="1">
      <alignment horizontal="center" wrapText="1" readingOrder="1"/>
      <protection locked="0"/>
    </xf>
    <xf numFmtId="0" fontId="1" fillId="0" borderId="1" xfId="0" applyFont="1" applyFill="1" applyBorder="1" applyAlignment="1" applyProtection="1">
      <alignment horizontal="left" wrapText="1" readingOrder="1"/>
      <protection locked="0"/>
    </xf>
    <xf numFmtId="0" fontId="1" fillId="0" borderId="1" xfId="0" applyFont="1" applyFill="1" applyBorder="1" applyAlignment="1" applyProtection="1">
      <alignment horizontal="center" wrapText="1" readingOrder="1"/>
      <protection locked="0"/>
    </xf>
    <xf numFmtId="0" fontId="2" fillId="0" borderId="1" xfId="0" applyFont="1" applyBorder="1" applyAlignment="1" applyProtection="1">
      <alignment horizontal="left" wrapText="1" readingOrder="1"/>
      <protection locked="0"/>
    </xf>
    <xf numFmtId="0" fontId="1" fillId="0" borderId="1" xfId="0" applyFont="1" applyBorder="1" applyAlignment="1" applyProtection="1">
      <alignment horizontal="center" wrapText="1" readingOrder="1"/>
      <protection locked="0"/>
    </xf>
    <xf numFmtId="0" fontId="2" fillId="0" borderId="1" xfId="0" applyFont="1" applyFill="1" applyBorder="1" applyAlignment="1" applyProtection="1">
      <alignment horizontal="left" wrapText="1" readingOrder="1"/>
      <protection locked="0"/>
    </xf>
    <xf numFmtId="0" fontId="4" fillId="0" borderId="1" xfId="0" applyFont="1" applyFill="1" applyBorder="1" applyAlignment="1" applyProtection="1">
      <alignment horizontal="left" wrapText="1" readingOrder="1"/>
      <protection locked="0"/>
    </xf>
    <xf numFmtId="0" fontId="4" fillId="0" borderId="1" xfId="0" applyFont="1" applyFill="1" applyBorder="1" applyAlignment="1" applyProtection="1">
      <alignment horizontal="center" wrapText="1" readingOrder="1"/>
      <protection locked="0"/>
    </xf>
    <xf numFmtId="0" fontId="2" fillId="0" borderId="0" xfId="0" applyFont="1" applyFill="1"/>
    <xf numFmtId="0" fontId="2" fillId="0" borderId="0" xfId="0" applyFont="1" applyFill="1"/>
    <xf numFmtId="49" fontId="2" fillId="0" borderId="1" xfId="0" applyNumberFormat="1" applyFont="1" applyBorder="1" applyAlignment="1">
      <alignment horizontal="left" wrapText="1"/>
    </xf>
    <xf numFmtId="49" fontId="2" fillId="0" borderId="1" xfId="0" applyNumberFormat="1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6" fillId="0" borderId="0" xfId="0" applyFont="1" applyFill="1" applyAlignment="1" applyProtection="1">
      <alignment horizontal="center" wrapText="1" readingOrder="1"/>
      <protection locked="0"/>
    </xf>
    <xf numFmtId="0" fontId="3" fillId="0" borderId="0" xfId="0" applyFont="1" applyFill="1" applyAlignment="1" applyProtection="1">
      <alignment horizontal="center" vertical="center" wrapText="1" readingOrder="1"/>
      <protection locked="0"/>
    </xf>
    <xf numFmtId="0" fontId="2" fillId="0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FFFFFF"/>
      <rgbColor rgb="008B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9"/>
  <sheetViews>
    <sheetView tabSelected="1" zoomScale="50" zoomScaleNormal="50" workbookViewId="0">
      <selection activeCell="D4" sqref="D4"/>
    </sheetView>
  </sheetViews>
  <sheetFormatPr defaultRowHeight="18.75" x14ac:dyDescent="0.3"/>
  <cols>
    <col min="1" max="1" width="126" style="4" customWidth="1"/>
    <col min="2" max="2" width="10.42578125" style="4" customWidth="1"/>
    <col min="3" max="3" width="36.42578125" style="4" customWidth="1"/>
    <col min="4" max="4" width="23.5703125" style="3" customWidth="1"/>
    <col min="5" max="5" width="21.7109375" style="9" customWidth="1"/>
    <col min="6" max="6" width="17.140625" style="3" customWidth="1"/>
    <col min="7" max="16384" width="9.140625" style="4"/>
  </cols>
  <sheetData>
    <row r="1" spans="1:6" ht="42" customHeight="1" x14ac:dyDescent="0.35">
      <c r="A1" s="29" t="s">
        <v>133</v>
      </c>
      <c r="B1" s="29"/>
      <c r="C1" s="29"/>
      <c r="D1" s="29"/>
      <c r="E1" s="29"/>
      <c r="F1" s="29"/>
    </row>
    <row r="2" spans="1:6" ht="42" customHeight="1" x14ac:dyDescent="0.3">
      <c r="A2" s="30"/>
      <c r="B2" s="31"/>
      <c r="C2" s="31"/>
      <c r="D2" s="31"/>
      <c r="F2" s="3" t="s">
        <v>94</v>
      </c>
    </row>
    <row r="3" spans="1:6" ht="56.25" customHeight="1" x14ac:dyDescent="0.3">
      <c r="A3" s="12" t="s">
        <v>6</v>
      </c>
      <c r="B3" s="12" t="s">
        <v>7</v>
      </c>
      <c r="C3" s="12" t="s">
        <v>8</v>
      </c>
      <c r="D3" s="2" t="s">
        <v>116</v>
      </c>
      <c r="E3" s="2" t="s">
        <v>134</v>
      </c>
      <c r="F3" s="2" t="s">
        <v>105</v>
      </c>
    </row>
    <row r="4" spans="1:6" s="1" customFormat="1" ht="46.5" customHeight="1" x14ac:dyDescent="0.3">
      <c r="A4" s="13" t="s">
        <v>132</v>
      </c>
      <c r="B4" s="27" t="s">
        <v>121</v>
      </c>
      <c r="C4" s="14" t="s">
        <v>9</v>
      </c>
      <c r="D4" s="8">
        <f>D5+D31</f>
        <v>2534989.1999999997</v>
      </c>
      <c r="E4" s="8">
        <f>E5+E31</f>
        <v>305934.60000000003</v>
      </c>
      <c r="F4" s="8">
        <f>E4/D4%</f>
        <v>12.068477451501572</v>
      </c>
    </row>
    <row r="5" spans="1:6" s="1" customFormat="1" ht="46.5" customHeight="1" x14ac:dyDescent="0.3">
      <c r="A5" s="13" t="s">
        <v>10</v>
      </c>
      <c r="B5" s="27" t="s">
        <v>121</v>
      </c>
      <c r="C5" s="14" t="s">
        <v>11</v>
      </c>
      <c r="D5" s="8">
        <f>SUM(D6:D30)</f>
        <v>738019.49999999977</v>
      </c>
      <c r="E5" s="8">
        <f>SUM(E6:E30)</f>
        <v>125977.30000000005</v>
      </c>
      <c r="F5" s="8">
        <f t="shared" ref="F5:F65" si="0">E5/D5%</f>
        <v>17.069643823774314</v>
      </c>
    </row>
    <row r="6" spans="1:6" ht="33" customHeight="1" x14ac:dyDescent="0.3">
      <c r="A6" s="15" t="s">
        <v>12</v>
      </c>
      <c r="B6" s="25" t="s">
        <v>121</v>
      </c>
      <c r="C6" s="16" t="s">
        <v>13</v>
      </c>
      <c r="D6" s="7">
        <v>450652.1</v>
      </c>
      <c r="E6" s="7">
        <v>86843.1</v>
      </c>
      <c r="F6" s="7">
        <f t="shared" si="0"/>
        <v>19.270541510846176</v>
      </c>
    </row>
    <row r="7" spans="1:6" ht="33" customHeight="1" x14ac:dyDescent="0.3">
      <c r="A7" s="15" t="s">
        <v>14</v>
      </c>
      <c r="B7" s="25" t="s">
        <v>121</v>
      </c>
      <c r="C7" s="16" t="s">
        <v>15</v>
      </c>
      <c r="D7" s="7">
        <v>18492.8</v>
      </c>
      <c r="E7" s="7">
        <v>1942.8</v>
      </c>
      <c r="F7" s="7">
        <f t="shared" si="0"/>
        <v>10.505710330507007</v>
      </c>
    </row>
    <row r="8" spans="1:6" s="6" customFormat="1" ht="33" customHeight="1" x14ac:dyDescent="0.3">
      <c r="A8" s="15" t="s">
        <v>108</v>
      </c>
      <c r="B8" s="25" t="s">
        <v>121</v>
      </c>
      <c r="C8" s="16" t="s">
        <v>109</v>
      </c>
      <c r="D8" s="7">
        <v>38026.9</v>
      </c>
      <c r="E8" s="7">
        <v>3933.1</v>
      </c>
      <c r="F8" s="7">
        <f t="shared" si="0"/>
        <v>10.342941444083005</v>
      </c>
    </row>
    <row r="9" spans="1:6" ht="33" customHeight="1" x14ac:dyDescent="0.3">
      <c r="A9" s="15" t="s">
        <v>16</v>
      </c>
      <c r="B9" s="25" t="s">
        <v>121</v>
      </c>
      <c r="C9" s="16" t="s">
        <v>110</v>
      </c>
      <c r="D9" s="7">
        <v>0</v>
      </c>
      <c r="E9" s="7">
        <v>110.8</v>
      </c>
      <c r="F9" s="7">
        <v>0</v>
      </c>
    </row>
    <row r="10" spans="1:6" ht="33" customHeight="1" x14ac:dyDescent="0.3">
      <c r="A10" s="15" t="s">
        <v>17</v>
      </c>
      <c r="B10" s="25" t="s">
        <v>121</v>
      </c>
      <c r="C10" s="16" t="s">
        <v>18</v>
      </c>
      <c r="D10" s="7">
        <v>4.7</v>
      </c>
      <c r="E10" s="7">
        <v>4.5999999999999996</v>
      </c>
      <c r="F10" s="7">
        <f t="shared" si="0"/>
        <v>97.872340425531902</v>
      </c>
    </row>
    <row r="11" spans="1:6" ht="33" customHeight="1" x14ac:dyDescent="0.3">
      <c r="A11" s="15" t="s">
        <v>19</v>
      </c>
      <c r="B11" s="25" t="s">
        <v>121</v>
      </c>
      <c r="C11" s="16" t="s">
        <v>20</v>
      </c>
      <c r="D11" s="7">
        <v>13082.8</v>
      </c>
      <c r="E11" s="7">
        <v>1024.5999999999999</v>
      </c>
      <c r="F11" s="7">
        <f t="shared" si="0"/>
        <v>7.8316568318708528</v>
      </c>
    </row>
    <row r="12" spans="1:6" ht="33" customHeight="1" x14ac:dyDescent="0.3">
      <c r="A12" s="15" t="s">
        <v>21</v>
      </c>
      <c r="B12" s="25" t="s">
        <v>121</v>
      </c>
      <c r="C12" s="16" t="s">
        <v>22</v>
      </c>
      <c r="D12" s="7">
        <v>45862.8</v>
      </c>
      <c r="E12" s="7">
        <v>2390.3000000000002</v>
      </c>
      <c r="F12" s="7">
        <f t="shared" si="0"/>
        <v>5.2118492547336839</v>
      </c>
    </row>
    <row r="13" spans="1:6" s="6" customFormat="1" ht="33" customHeight="1" x14ac:dyDescent="0.3">
      <c r="A13" s="15" t="s">
        <v>112</v>
      </c>
      <c r="B13" s="25" t="s">
        <v>121</v>
      </c>
      <c r="C13" s="16" t="s">
        <v>111</v>
      </c>
      <c r="D13" s="7">
        <v>68730.5</v>
      </c>
      <c r="E13" s="7">
        <v>17405.7</v>
      </c>
      <c r="F13" s="7">
        <f t="shared" si="0"/>
        <v>25.324564785648295</v>
      </c>
    </row>
    <row r="14" spans="1:6" ht="33" customHeight="1" x14ac:dyDescent="0.3">
      <c r="A14" s="15" t="s">
        <v>95</v>
      </c>
      <c r="B14" s="25" t="s">
        <v>121</v>
      </c>
      <c r="C14" s="16" t="s">
        <v>23</v>
      </c>
      <c r="D14" s="7">
        <v>11197.1</v>
      </c>
      <c r="E14" s="7">
        <v>1594.6</v>
      </c>
      <c r="F14" s="7">
        <f t="shared" si="0"/>
        <v>14.241187450321958</v>
      </c>
    </row>
    <row r="15" spans="1:6" ht="33" customHeight="1" x14ac:dyDescent="0.3">
      <c r="A15" s="15" t="s">
        <v>96</v>
      </c>
      <c r="B15" s="25" t="s">
        <v>121</v>
      </c>
      <c r="C15" s="16" t="s">
        <v>24</v>
      </c>
      <c r="D15" s="7">
        <v>0</v>
      </c>
      <c r="E15" s="7">
        <v>0</v>
      </c>
      <c r="F15" s="7">
        <v>0</v>
      </c>
    </row>
    <row r="16" spans="1:6" ht="67.5" customHeight="1" x14ac:dyDescent="0.3">
      <c r="A16" s="15" t="s">
        <v>25</v>
      </c>
      <c r="B16" s="25" t="s">
        <v>121</v>
      </c>
      <c r="C16" s="16" t="s">
        <v>26</v>
      </c>
      <c r="D16" s="7">
        <v>49831.199999999997</v>
      </c>
      <c r="E16" s="7">
        <v>3303.8</v>
      </c>
      <c r="F16" s="7">
        <f t="shared" si="0"/>
        <v>6.6299828220070971</v>
      </c>
    </row>
    <row r="17" spans="1:6" ht="72" customHeight="1" x14ac:dyDescent="0.3">
      <c r="A17" s="15" t="s">
        <v>0</v>
      </c>
      <c r="B17" s="25" t="s">
        <v>121</v>
      </c>
      <c r="C17" s="16" t="s">
        <v>27</v>
      </c>
      <c r="D17" s="7">
        <v>636.6</v>
      </c>
      <c r="E17" s="7">
        <v>2.2999999999999998</v>
      </c>
      <c r="F17" s="7">
        <f t="shared" si="0"/>
        <v>0.36129437637448941</v>
      </c>
    </row>
    <row r="18" spans="1:6" ht="75" customHeight="1" x14ac:dyDescent="0.3">
      <c r="A18" s="15" t="s">
        <v>1</v>
      </c>
      <c r="B18" s="25" t="s">
        <v>121</v>
      </c>
      <c r="C18" s="16" t="s">
        <v>28</v>
      </c>
      <c r="D18" s="7">
        <v>1300</v>
      </c>
      <c r="E18" s="7">
        <v>0</v>
      </c>
      <c r="F18" s="7">
        <f t="shared" si="0"/>
        <v>0</v>
      </c>
    </row>
    <row r="19" spans="1:6" ht="51" customHeight="1" x14ac:dyDescent="0.3">
      <c r="A19" s="15" t="s">
        <v>29</v>
      </c>
      <c r="B19" s="25" t="s">
        <v>121</v>
      </c>
      <c r="C19" s="16" t="s">
        <v>30</v>
      </c>
      <c r="D19" s="7">
        <v>2700</v>
      </c>
      <c r="E19" s="7">
        <v>270.5</v>
      </c>
      <c r="F19" s="7">
        <f t="shared" si="0"/>
        <v>10.018518518518519</v>
      </c>
    </row>
    <row r="20" spans="1:6" ht="51" customHeight="1" x14ac:dyDescent="0.3">
      <c r="A20" s="15" t="s">
        <v>31</v>
      </c>
      <c r="B20" s="25" t="s">
        <v>121</v>
      </c>
      <c r="C20" s="16" t="s">
        <v>32</v>
      </c>
      <c r="D20" s="7">
        <v>1.1000000000000001</v>
      </c>
      <c r="E20" s="7">
        <v>0.2</v>
      </c>
      <c r="F20" s="7">
        <f t="shared" si="0"/>
        <v>18.18181818181818</v>
      </c>
    </row>
    <row r="21" spans="1:6" ht="72" customHeight="1" x14ac:dyDescent="0.3">
      <c r="A21" s="15" t="s">
        <v>2</v>
      </c>
      <c r="B21" s="25" t="s">
        <v>121</v>
      </c>
      <c r="C21" s="16" t="s">
        <v>33</v>
      </c>
      <c r="D21" s="7">
        <v>3765.1</v>
      </c>
      <c r="E21" s="7">
        <v>551.79999999999995</v>
      </c>
      <c r="F21" s="7">
        <f t="shared" si="0"/>
        <v>14.655653236301825</v>
      </c>
    </row>
    <row r="22" spans="1:6" s="5" customFormat="1" ht="85.5" customHeight="1" x14ac:dyDescent="0.3">
      <c r="A22" s="17" t="s">
        <v>106</v>
      </c>
      <c r="B22" s="25" t="s">
        <v>121</v>
      </c>
      <c r="C22" s="18" t="s">
        <v>107</v>
      </c>
      <c r="D22" s="7">
        <v>596.5</v>
      </c>
      <c r="E22" s="7">
        <v>158</v>
      </c>
      <c r="F22" s="7">
        <f t="shared" si="0"/>
        <v>26.487845766974015</v>
      </c>
    </row>
    <row r="23" spans="1:6" ht="39" customHeight="1" x14ac:dyDescent="0.3">
      <c r="A23" s="15" t="s">
        <v>99</v>
      </c>
      <c r="B23" s="25" t="s">
        <v>121</v>
      </c>
      <c r="C23" s="16" t="s">
        <v>34</v>
      </c>
      <c r="D23" s="7">
        <v>18988.2</v>
      </c>
      <c r="E23" s="7">
        <v>2338.6999999999998</v>
      </c>
      <c r="F23" s="7">
        <f t="shared" si="0"/>
        <v>12.316596623165966</v>
      </c>
    </row>
    <row r="24" spans="1:6" ht="39" customHeight="1" x14ac:dyDescent="0.3">
      <c r="A24" s="15" t="s">
        <v>35</v>
      </c>
      <c r="B24" s="25" t="s">
        <v>121</v>
      </c>
      <c r="C24" s="16" t="s">
        <v>36</v>
      </c>
      <c r="D24" s="7">
        <v>257.39999999999998</v>
      </c>
      <c r="E24" s="7">
        <v>68.099999999999994</v>
      </c>
      <c r="F24" s="7">
        <f t="shared" si="0"/>
        <v>26.456876456876458</v>
      </c>
    </row>
    <row r="25" spans="1:6" ht="39" customHeight="1" x14ac:dyDescent="0.3">
      <c r="A25" s="15" t="s">
        <v>37</v>
      </c>
      <c r="B25" s="25" t="s">
        <v>121</v>
      </c>
      <c r="C25" s="16" t="s">
        <v>38</v>
      </c>
      <c r="D25" s="7">
        <v>6240</v>
      </c>
      <c r="E25" s="7">
        <v>0</v>
      </c>
      <c r="F25" s="7">
        <f t="shared" si="0"/>
        <v>0</v>
      </c>
    </row>
    <row r="26" spans="1:6" ht="52.5" customHeight="1" x14ac:dyDescent="0.3">
      <c r="A26" s="15" t="s">
        <v>39</v>
      </c>
      <c r="B26" s="25" t="s">
        <v>121</v>
      </c>
      <c r="C26" s="10" t="s">
        <v>40</v>
      </c>
      <c r="D26" s="7">
        <v>0</v>
      </c>
      <c r="E26" s="7">
        <v>0</v>
      </c>
      <c r="F26" s="7">
        <v>0</v>
      </c>
    </row>
    <row r="27" spans="1:6" ht="76.5" customHeight="1" x14ac:dyDescent="0.3">
      <c r="A27" s="15" t="s">
        <v>3</v>
      </c>
      <c r="B27" s="25" t="s">
        <v>121</v>
      </c>
      <c r="C27" s="16" t="s">
        <v>41</v>
      </c>
      <c r="D27" s="7">
        <v>1320</v>
      </c>
      <c r="E27" s="7">
        <v>90.7</v>
      </c>
      <c r="F27" s="7">
        <f t="shared" si="0"/>
        <v>6.871212121212122</v>
      </c>
    </row>
    <row r="28" spans="1:6" ht="54" customHeight="1" x14ac:dyDescent="0.3">
      <c r="A28" s="15" t="s">
        <v>42</v>
      </c>
      <c r="B28" s="25" t="s">
        <v>121</v>
      </c>
      <c r="C28" s="16" t="s">
        <v>43</v>
      </c>
      <c r="D28" s="7">
        <v>1000</v>
      </c>
      <c r="E28" s="7">
        <v>21</v>
      </c>
      <c r="F28" s="7">
        <f t="shared" si="0"/>
        <v>2.1</v>
      </c>
    </row>
    <row r="29" spans="1:6" ht="33" customHeight="1" x14ac:dyDescent="0.3">
      <c r="A29" s="15" t="s">
        <v>97</v>
      </c>
      <c r="B29" s="25" t="s">
        <v>121</v>
      </c>
      <c r="C29" s="16" t="s">
        <v>44</v>
      </c>
      <c r="D29" s="7">
        <v>5333.7</v>
      </c>
      <c r="E29" s="7">
        <v>3917.6</v>
      </c>
      <c r="F29" s="7">
        <f t="shared" si="0"/>
        <v>73.449950315915785</v>
      </c>
    </row>
    <row r="30" spans="1:6" ht="33" customHeight="1" x14ac:dyDescent="0.3">
      <c r="A30" s="15" t="s">
        <v>98</v>
      </c>
      <c r="B30" s="25" t="s">
        <v>121</v>
      </c>
      <c r="C30" s="16" t="s">
        <v>45</v>
      </c>
      <c r="D30" s="7">
        <v>0</v>
      </c>
      <c r="E30" s="7">
        <v>5</v>
      </c>
      <c r="F30" s="7">
        <v>0</v>
      </c>
    </row>
    <row r="31" spans="1:6" s="1" customFormat="1" ht="40.5" customHeight="1" x14ac:dyDescent="0.3">
      <c r="A31" s="13" t="s">
        <v>46</v>
      </c>
      <c r="B31" s="27" t="s">
        <v>121</v>
      </c>
      <c r="C31" s="14" t="s">
        <v>47</v>
      </c>
      <c r="D31" s="8">
        <f>D32+D63+D65+D64+D62</f>
        <v>1796969.7</v>
      </c>
      <c r="E31" s="8">
        <f>E32+E63+E65+E64+E62</f>
        <v>179957.3</v>
      </c>
      <c r="F31" s="8">
        <f t="shared" si="0"/>
        <v>10.014487166923292</v>
      </c>
    </row>
    <row r="32" spans="1:6" s="1" customFormat="1" ht="48" customHeight="1" x14ac:dyDescent="0.3">
      <c r="A32" s="13" t="s">
        <v>48</v>
      </c>
      <c r="B32" s="27" t="s">
        <v>121</v>
      </c>
      <c r="C32" s="14" t="s">
        <v>49</v>
      </c>
      <c r="D32" s="8">
        <f>D33+D36+D47+D59</f>
        <v>1800050</v>
      </c>
      <c r="E32" s="8">
        <f>E33+E36+E47+E59</f>
        <v>218453.8</v>
      </c>
      <c r="F32" s="8">
        <f t="shared" si="0"/>
        <v>12.135985111524679</v>
      </c>
    </row>
    <row r="33" spans="1:6" s="1" customFormat="1" ht="37.5" customHeight="1" x14ac:dyDescent="0.3">
      <c r="A33" s="13" t="s">
        <v>50</v>
      </c>
      <c r="B33" s="27" t="s">
        <v>121</v>
      </c>
      <c r="C33" s="14" t="s">
        <v>51</v>
      </c>
      <c r="D33" s="8">
        <f>D34+D35</f>
        <v>431205.7</v>
      </c>
      <c r="E33" s="8">
        <f>E34+E35</f>
        <v>68587.399999999994</v>
      </c>
      <c r="F33" s="8">
        <f t="shared" si="0"/>
        <v>15.905958571512389</v>
      </c>
    </row>
    <row r="34" spans="1:6" s="5" customFormat="1" ht="51.75" customHeight="1" x14ac:dyDescent="0.3">
      <c r="A34" s="19" t="s">
        <v>117</v>
      </c>
      <c r="B34" s="25" t="s">
        <v>121</v>
      </c>
      <c r="C34" s="11" t="s">
        <v>118</v>
      </c>
      <c r="D34" s="7">
        <v>393615.5</v>
      </c>
      <c r="E34" s="7">
        <v>62322.400000000001</v>
      </c>
      <c r="F34" s="7">
        <f t="shared" si="0"/>
        <v>15.833319572018887</v>
      </c>
    </row>
    <row r="35" spans="1:6" s="23" customFormat="1" ht="50.25" customHeight="1" x14ac:dyDescent="0.3">
      <c r="A35" s="19" t="s">
        <v>119</v>
      </c>
      <c r="B35" s="25" t="s">
        <v>121</v>
      </c>
      <c r="C35" s="11" t="s">
        <v>120</v>
      </c>
      <c r="D35" s="7">
        <v>37590.199999999997</v>
      </c>
      <c r="E35" s="7">
        <v>6265</v>
      </c>
      <c r="F35" s="7">
        <f t="shared" si="0"/>
        <v>16.666577991072142</v>
      </c>
    </row>
    <row r="36" spans="1:6" s="1" customFormat="1" ht="39" customHeight="1" x14ac:dyDescent="0.3">
      <c r="A36" s="13" t="s">
        <v>52</v>
      </c>
      <c r="B36" s="27" t="s">
        <v>121</v>
      </c>
      <c r="C36" s="14" t="s">
        <v>53</v>
      </c>
      <c r="D36" s="8">
        <f>SUM(D37:D46)</f>
        <v>390085.3</v>
      </c>
      <c r="E36" s="8">
        <f>SUM(E37:E46)</f>
        <v>6657.9000000000005</v>
      </c>
      <c r="F36" s="8">
        <f t="shared" si="0"/>
        <v>1.7067805426146538</v>
      </c>
    </row>
    <row r="37" spans="1:6" s="1" customFormat="1" ht="43.5" customHeight="1" x14ac:dyDescent="0.3">
      <c r="A37" s="24" t="s">
        <v>54</v>
      </c>
      <c r="B37" s="25" t="s">
        <v>121</v>
      </c>
      <c r="C37" s="11" t="s">
        <v>55</v>
      </c>
      <c r="D37" s="7">
        <v>32786.800000000003</v>
      </c>
      <c r="E37" s="7">
        <v>0</v>
      </c>
      <c r="F37" s="7">
        <f t="shared" si="0"/>
        <v>0</v>
      </c>
    </row>
    <row r="38" spans="1:6" s="1" customFormat="1" ht="98.25" customHeight="1" x14ac:dyDescent="0.3">
      <c r="A38" s="26" t="s">
        <v>4</v>
      </c>
      <c r="B38" s="25" t="s">
        <v>121</v>
      </c>
      <c r="C38" s="11" t="s">
        <v>56</v>
      </c>
      <c r="D38" s="7">
        <v>109367.9</v>
      </c>
      <c r="E38" s="7">
        <v>0</v>
      </c>
      <c r="F38" s="7">
        <f t="shared" si="0"/>
        <v>0</v>
      </c>
    </row>
    <row r="39" spans="1:6" s="1" customFormat="1" ht="61.5" customHeight="1" x14ac:dyDescent="0.3">
      <c r="A39" s="26" t="s">
        <v>5</v>
      </c>
      <c r="B39" s="25" t="s">
        <v>121</v>
      </c>
      <c r="C39" s="11" t="s">
        <v>57</v>
      </c>
      <c r="D39" s="7">
        <v>2628.4</v>
      </c>
      <c r="E39" s="7">
        <v>0</v>
      </c>
      <c r="F39" s="7">
        <f t="shared" si="0"/>
        <v>0</v>
      </c>
    </row>
    <row r="40" spans="1:6" s="1" customFormat="1" ht="59.25" customHeight="1" x14ac:dyDescent="0.3">
      <c r="A40" s="24" t="s">
        <v>58</v>
      </c>
      <c r="B40" s="25" t="s">
        <v>121</v>
      </c>
      <c r="C40" s="11" t="s">
        <v>59</v>
      </c>
      <c r="D40" s="7">
        <v>38862.699999999997</v>
      </c>
      <c r="E40" s="7">
        <v>4318.1000000000004</v>
      </c>
      <c r="F40" s="7">
        <f t="shared" si="0"/>
        <v>11.111168292475821</v>
      </c>
    </row>
    <row r="41" spans="1:6" s="1" customFormat="1" ht="43.5" customHeight="1" x14ac:dyDescent="0.3">
      <c r="A41" s="24" t="s">
        <v>60</v>
      </c>
      <c r="B41" s="25" t="s">
        <v>121</v>
      </c>
      <c r="C41" s="11" t="s">
        <v>61</v>
      </c>
      <c r="D41" s="7">
        <v>415.7</v>
      </c>
      <c r="E41" s="7">
        <v>0</v>
      </c>
      <c r="F41" s="7">
        <f t="shared" si="0"/>
        <v>0</v>
      </c>
    </row>
    <row r="42" spans="1:6" s="1" customFormat="1" ht="39" customHeight="1" x14ac:dyDescent="0.3">
      <c r="A42" s="24" t="s">
        <v>62</v>
      </c>
      <c r="B42" s="25" t="s">
        <v>121</v>
      </c>
      <c r="C42" s="11" t="s">
        <v>63</v>
      </c>
      <c r="D42" s="7">
        <v>1434.4</v>
      </c>
      <c r="E42" s="7">
        <v>0</v>
      </c>
      <c r="F42" s="7">
        <f t="shared" si="0"/>
        <v>0</v>
      </c>
    </row>
    <row r="43" spans="1:6" s="1" customFormat="1" ht="43.5" customHeight="1" x14ac:dyDescent="0.3">
      <c r="A43" s="24" t="s">
        <v>64</v>
      </c>
      <c r="B43" s="25" t="s">
        <v>121</v>
      </c>
      <c r="C43" s="11" t="s">
        <v>65</v>
      </c>
      <c r="D43" s="7">
        <v>350.9</v>
      </c>
      <c r="E43" s="7">
        <v>0</v>
      </c>
      <c r="F43" s="7">
        <f t="shared" si="0"/>
        <v>0</v>
      </c>
    </row>
    <row r="44" spans="1:6" s="1" customFormat="1" ht="43.5" customHeight="1" x14ac:dyDescent="0.3">
      <c r="A44" s="24" t="s">
        <v>122</v>
      </c>
      <c r="B44" s="25" t="s">
        <v>121</v>
      </c>
      <c r="C44" s="11" t="s">
        <v>66</v>
      </c>
      <c r="D44" s="7">
        <v>21892.7</v>
      </c>
      <c r="E44" s="7">
        <v>0</v>
      </c>
      <c r="F44" s="7">
        <f t="shared" si="0"/>
        <v>0</v>
      </c>
    </row>
    <row r="45" spans="1:6" s="1" customFormat="1" ht="43.5" customHeight="1" x14ac:dyDescent="0.3">
      <c r="A45" s="24" t="s">
        <v>123</v>
      </c>
      <c r="B45" s="25" t="s">
        <v>121</v>
      </c>
      <c r="C45" s="11" t="s">
        <v>124</v>
      </c>
      <c r="D45" s="7">
        <v>14877.3</v>
      </c>
      <c r="E45" s="7">
        <v>0</v>
      </c>
      <c r="F45" s="7">
        <f t="shared" si="0"/>
        <v>0</v>
      </c>
    </row>
    <row r="46" spans="1:6" s="1" customFormat="1" ht="43.5" customHeight="1" x14ac:dyDescent="0.3">
      <c r="A46" s="24" t="s">
        <v>67</v>
      </c>
      <c r="B46" s="25" t="s">
        <v>121</v>
      </c>
      <c r="C46" s="11" t="s">
        <v>68</v>
      </c>
      <c r="D46" s="7">
        <v>167468.5</v>
      </c>
      <c r="E46" s="7">
        <v>2339.8000000000002</v>
      </c>
      <c r="F46" s="7">
        <f t="shared" si="0"/>
        <v>1.3971582715555464</v>
      </c>
    </row>
    <row r="47" spans="1:6" s="1" customFormat="1" ht="42" customHeight="1" x14ac:dyDescent="0.3">
      <c r="A47" s="13" t="s">
        <v>69</v>
      </c>
      <c r="B47" s="27" t="s">
        <v>121</v>
      </c>
      <c r="C47" s="14" t="s">
        <v>70</v>
      </c>
      <c r="D47" s="8">
        <f>SUM(D48:D58)</f>
        <v>856056.3</v>
      </c>
      <c r="E47" s="8">
        <f>SUM(E48:E58)</f>
        <v>125002.5</v>
      </c>
      <c r="F47" s="8">
        <f t="shared" si="0"/>
        <v>14.602135396935926</v>
      </c>
    </row>
    <row r="48" spans="1:6" s="1" customFormat="1" ht="42" customHeight="1" x14ac:dyDescent="0.3">
      <c r="A48" s="24" t="s">
        <v>71</v>
      </c>
      <c r="B48" s="25" t="s">
        <v>121</v>
      </c>
      <c r="C48" s="11" t="s">
        <v>72</v>
      </c>
      <c r="D48" s="7">
        <v>758011.9</v>
      </c>
      <c r="E48" s="7">
        <v>120770.8</v>
      </c>
      <c r="F48" s="7">
        <f t="shared" si="0"/>
        <v>15.932573090211379</v>
      </c>
    </row>
    <row r="49" spans="1:6" s="1" customFormat="1" ht="64.5" customHeight="1" x14ac:dyDescent="0.3">
      <c r="A49" s="24" t="s">
        <v>73</v>
      </c>
      <c r="B49" s="25" t="s">
        <v>121</v>
      </c>
      <c r="C49" s="11" t="s">
        <v>74</v>
      </c>
      <c r="D49" s="7">
        <v>17059.2</v>
      </c>
      <c r="E49" s="7">
        <v>2864.5</v>
      </c>
      <c r="F49" s="7">
        <f t="shared" si="0"/>
        <v>16.791525980116301</v>
      </c>
    </row>
    <row r="50" spans="1:6" s="1" customFormat="1" ht="60" customHeight="1" x14ac:dyDescent="0.3">
      <c r="A50" s="24" t="s">
        <v>75</v>
      </c>
      <c r="B50" s="25" t="s">
        <v>121</v>
      </c>
      <c r="C50" s="11" t="s">
        <v>76</v>
      </c>
      <c r="D50" s="7">
        <v>32487.1</v>
      </c>
      <c r="E50" s="7">
        <v>0</v>
      </c>
      <c r="F50" s="7">
        <f t="shared" si="0"/>
        <v>0</v>
      </c>
    </row>
    <row r="51" spans="1:6" s="1" customFormat="1" ht="42" customHeight="1" x14ac:dyDescent="0.3">
      <c r="A51" s="24" t="s">
        <v>77</v>
      </c>
      <c r="B51" s="25" t="s">
        <v>121</v>
      </c>
      <c r="C51" s="11" t="s">
        <v>78</v>
      </c>
      <c r="D51" s="7">
        <v>1202.5</v>
      </c>
      <c r="E51" s="7">
        <v>128.9</v>
      </c>
      <c r="F51" s="7">
        <f t="shared" si="0"/>
        <v>10.71933471933472</v>
      </c>
    </row>
    <row r="52" spans="1:6" s="1" customFormat="1" ht="57.75" customHeight="1" x14ac:dyDescent="0.3">
      <c r="A52" s="24" t="s">
        <v>79</v>
      </c>
      <c r="B52" s="25" t="s">
        <v>121</v>
      </c>
      <c r="C52" s="11" t="s">
        <v>80</v>
      </c>
      <c r="D52" s="7">
        <v>220.3</v>
      </c>
      <c r="E52" s="7">
        <v>0</v>
      </c>
      <c r="F52" s="7">
        <f t="shared" si="0"/>
        <v>0</v>
      </c>
    </row>
    <row r="53" spans="1:6" s="1" customFormat="1" ht="60" customHeight="1" x14ac:dyDescent="0.3">
      <c r="A53" s="24" t="s">
        <v>125</v>
      </c>
      <c r="B53" s="25" t="s">
        <v>121</v>
      </c>
      <c r="C53" s="11" t="s">
        <v>81</v>
      </c>
      <c r="D53" s="7">
        <v>1040.9000000000001</v>
      </c>
      <c r="E53" s="7">
        <v>0</v>
      </c>
      <c r="F53" s="7">
        <f t="shared" si="0"/>
        <v>0</v>
      </c>
    </row>
    <row r="54" spans="1:6" s="1" customFormat="1" ht="60" customHeight="1" x14ac:dyDescent="0.3">
      <c r="A54" s="24" t="s">
        <v>126</v>
      </c>
      <c r="B54" s="25" t="s">
        <v>121</v>
      </c>
      <c r="C54" s="11" t="s">
        <v>82</v>
      </c>
      <c r="D54" s="7">
        <v>2081.8000000000002</v>
      </c>
      <c r="E54" s="7">
        <v>0</v>
      </c>
      <c r="F54" s="7">
        <f t="shared" si="0"/>
        <v>0</v>
      </c>
    </row>
    <row r="55" spans="1:6" s="1" customFormat="1" ht="65.25" customHeight="1" x14ac:dyDescent="0.3">
      <c r="A55" s="24" t="s">
        <v>83</v>
      </c>
      <c r="B55" s="25" t="s">
        <v>121</v>
      </c>
      <c r="C55" s="11" t="s">
        <v>84</v>
      </c>
      <c r="D55" s="7">
        <v>28045.200000000001</v>
      </c>
      <c r="E55" s="7">
        <v>0</v>
      </c>
      <c r="F55" s="7">
        <f t="shared" si="0"/>
        <v>0</v>
      </c>
    </row>
    <row r="56" spans="1:6" s="1" customFormat="1" ht="45" customHeight="1" x14ac:dyDescent="0.3">
      <c r="A56" s="24" t="s">
        <v>85</v>
      </c>
      <c r="B56" s="25" t="s">
        <v>121</v>
      </c>
      <c r="C56" s="11" t="s">
        <v>86</v>
      </c>
      <c r="D56" s="7">
        <v>2644.9</v>
      </c>
      <c r="E56" s="7">
        <v>0</v>
      </c>
      <c r="F56" s="7">
        <f t="shared" si="0"/>
        <v>0</v>
      </c>
    </row>
    <row r="57" spans="1:6" s="1" customFormat="1" ht="46.5" customHeight="1" x14ac:dyDescent="0.3">
      <c r="A57" s="24" t="s">
        <v>87</v>
      </c>
      <c r="B57" s="25" t="s">
        <v>121</v>
      </c>
      <c r="C57" s="11" t="s">
        <v>88</v>
      </c>
      <c r="D57" s="7">
        <v>8673.7999999999993</v>
      </c>
      <c r="E57" s="7">
        <v>91.1</v>
      </c>
      <c r="F57" s="7">
        <f t="shared" si="0"/>
        <v>1.050289377204916</v>
      </c>
    </row>
    <row r="58" spans="1:6" s="1" customFormat="1" ht="42" customHeight="1" x14ac:dyDescent="0.3">
      <c r="A58" s="24" t="s">
        <v>127</v>
      </c>
      <c r="B58" s="25" t="s">
        <v>121</v>
      </c>
      <c r="C58" s="11" t="s">
        <v>128</v>
      </c>
      <c r="D58" s="7">
        <v>4588.7</v>
      </c>
      <c r="E58" s="7">
        <v>1147.2</v>
      </c>
      <c r="F58" s="7">
        <f t="shared" si="0"/>
        <v>25.000544816614727</v>
      </c>
    </row>
    <row r="59" spans="1:6" s="1" customFormat="1" ht="42" customHeight="1" x14ac:dyDescent="0.3">
      <c r="A59" s="13" t="s">
        <v>100</v>
      </c>
      <c r="B59" s="28" t="s">
        <v>121</v>
      </c>
      <c r="C59" s="14" t="s">
        <v>89</v>
      </c>
      <c r="D59" s="8">
        <f>D60+D61</f>
        <v>122702.7</v>
      </c>
      <c r="E59" s="8">
        <f>E60+E61</f>
        <v>18206</v>
      </c>
      <c r="F59" s="8">
        <f t="shared" si="0"/>
        <v>14.837489313601086</v>
      </c>
    </row>
    <row r="60" spans="1:6" ht="67.5" customHeight="1" x14ac:dyDescent="0.3">
      <c r="A60" s="24" t="s">
        <v>129</v>
      </c>
      <c r="B60" s="25" t="s">
        <v>121</v>
      </c>
      <c r="C60" s="11" t="s">
        <v>131</v>
      </c>
      <c r="D60" s="7">
        <v>70000</v>
      </c>
      <c r="E60" s="7">
        <v>0</v>
      </c>
      <c r="F60" s="7">
        <f t="shared" si="0"/>
        <v>0</v>
      </c>
    </row>
    <row r="61" spans="1:6" s="22" customFormat="1" ht="42" customHeight="1" x14ac:dyDescent="0.3">
      <c r="A61" s="24" t="s">
        <v>130</v>
      </c>
      <c r="B61" s="25" t="s">
        <v>121</v>
      </c>
      <c r="C61" s="11" t="s">
        <v>115</v>
      </c>
      <c r="D61" s="7">
        <v>52702.7</v>
      </c>
      <c r="E61" s="7">
        <v>18206</v>
      </c>
      <c r="F61" s="7">
        <f t="shared" si="0"/>
        <v>34.544719720242043</v>
      </c>
    </row>
    <row r="62" spans="1:6" s="1" customFormat="1" ht="36" customHeight="1" x14ac:dyDescent="0.3">
      <c r="A62" s="13" t="s">
        <v>113</v>
      </c>
      <c r="B62" s="27" t="s">
        <v>121</v>
      </c>
      <c r="C62" s="21" t="s">
        <v>114</v>
      </c>
      <c r="D62" s="8">
        <v>0</v>
      </c>
      <c r="E62" s="8">
        <v>0</v>
      </c>
      <c r="F62" s="8">
        <v>0</v>
      </c>
    </row>
    <row r="63" spans="1:6" s="1" customFormat="1" ht="32.25" customHeight="1" x14ac:dyDescent="0.3">
      <c r="A63" s="20" t="s">
        <v>90</v>
      </c>
      <c r="B63" s="27" t="s">
        <v>121</v>
      </c>
      <c r="C63" s="21" t="s">
        <v>91</v>
      </c>
      <c r="D63" s="8">
        <v>0</v>
      </c>
      <c r="E63" s="8">
        <v>0</v>
      </c>
      <c r="F63" s="8">
        <v>0</v>
      </c>
    </row>
    <row r="64" spans="1:6" s="1" customFormat="1" ht="72" customHeight="1" x14ac:dyDescent="0.3">
      <c r="A64" s="13" t="s">
        <v>103</v>
      </c>
      <c r="B64" s="27" t="s">
        <v>121</v>
      </c>
      <c r="C64" s="14" t="s">
        <v>104</v>
      </c>
      <c r="D64" s="8">
        <v>0</v>
      </c>
      <c r="E64" s="8">
        <v>0</v>
      </c>
      <c r="F64" s="8">
        <v>0</v>
      </c>
    </row>
    <row r="65" spans="1:6" s="1" customFormat="1" ht="54" customHeight="1" x14ac:dyDescent="0.3">
      <c r="A65" s="13" t="s">
        <v>92</v>
      </c>
      <c r="B65" s="27" t="s">
        <v>121</v>
      </c>
      <c r="C65" s="14" t="s">
        <v>93</v>
      </c>
      <c r="D65" s="8">
        <v>-3080.3</v>
      </c>
      <c r="E65" s="8">
        <v>-38496.5</v>
      </c>
      <c r="F65" s="8">
        <f t="shared" si="0"/>
        <v>1249.7646333149369</v>
      </c>
    </row>
    <row r="69" spans="1:6" ht="41.25" customHeight="1" x14ac:dyDescent="0.3">
      <c r="A69" s="4" t="s">
        <v>101</v>
      </c>
      <c r="C69" s="4" t="s">
        <v>102</v>
      </c>
    </row>
  </sheetData>
  <autoFilter ref="A3:F65" xr:uid="{00000000-0009-0000-0000-000000000000}"/>
  <mergeCells count="2">
    <mergeCell ref="A1:F1"/>
    <mergeCell ref="A2:D2"/>
  </mergeCells>
  <phoneticPr fontId="7" type="noConversion"/>
  <pageMargins left="0.78740157480314965" right="0.39370078740157483" top="0.39370078740157483" bottom="0.39370078740157483" header="0.31496062992125984" footer="0.31496062992125984"/>
  <pageSetup paperSize="9" scale="39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2021-04-12T07:44:41Z</dcterms:created>
  <dcterms:modified xsi:type="dcterms:W3CDTF">2022-03-10T12:03:57Z</dcterms:modified>
</cp:coreProperties>
</file>