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Q:\Бюджеты\Бюджет на 2021-2023\РЕШЕНИЕ О БЮДЖЕТЕ 2021-2023\Материалы к проекту\"/>
    </mc:Choice>
  </mc:AlternateContent>
  <bookViews>
    <workbookView xWindow="360" yWindow="12" windowWidth="11340" windowHeight="6540"/>
  </bookViews>
  <sheets>
    <sheet name="Лист2" sheetId="2" r:id="rId1"/>
    <sheet name="Лист3" sheetId="3" r:id="rId2"/>
  </sheets>
  <calcPr calcId="152511"/>
</workbook>
</file>

<file path=xl/calcChain.xml><?xml version="1.0" encoding="utf-8"?>
<calcChain xmlns="http://schemas.openxmlformats.org/spreadsheetml/2006/main">
  <c r="E58" i="2" l="1"/>
  <c r="E57" i="2"/>
  <c r="E55" i="2"/>
  <c r="E54" i="2"/>
  <c r="E53" i="2"/>
  <c r="E52" i="2"/>
  <c r="E51" i="2"/>
  <c r="D50" i="2" l="1"/>
  <c r="E38" i="2" l="1"/>
  <c r="E39" i="2"/>
  <c r="E40" i="2"/>
  <c r="E41" i="2"/>
  <c r="E42" i="2"/>
  <c r="E43" i="2"/>
  <c r="E44" i="2"/>
  <c r="E45" i="2"/>
  <c r="E46" i="2"/>
  <c r="E47" i="2"/>
  <c r="E48" i="2"/>
  <c r="E49" i="2"/>
  <c r="E37" i="2"/>
  <c r="C50" i="2"/>
  <c r="B50" i="2"/>
  <c r="E33" i="2"/>
  <c r="E14" i="2"/>
  <c r="E15" i="2"/>
  <c r="E17" i="2"/>
  <c r="E18" i="2"/>
  <c r="E19" i="2"/>
  <c r="E20" i="2"/>
  <c r="E21" i="2"/>
  <c r="E22" i="2"/>
  <c r="E23" i="2"/>
  <c r="E24" i="2"/>
  <c r="E6" i="2"/>
  <c r="E7" i="2"/>
  <c r="E8" i="2"/>
  <c r="E9" i="2"/>
  <c r="E10" i="2"/>
  <c r="E11" i="2"/>
  <c r="E12" i="2"/>
  <c r="E13" i="2"/>
  <c r="E50" i="2" l="1"/>
  <c r="D26" i="2"/>
  <c r="D35" i="2" s="1"/>
  <c r="E5" i="2" l="1"/>
  <c r="E28" i="2" l="1"/>
  <c r="E34" i="2"/>
  <c r="E30" i="2" l="1"/>
  <c r="E32" i="2" l="1"/>
  <c r="E27" i="2" l="1"/>
  <c r="E29" i="2"/>
  <c r="C26" i="2"/>
  <c r="C35" i="2" s="1"/>
  <c r="B26" i="2"/>
  <c r="B35" i="2" s="1"/>
  <c r="E35" i="2" l="1"/>
  <c r="E26" i="2"/>
</calcChain>
</file>

<file path=xl/sharedStrings.xml><?xml version="1.0" encoding="utf-8"?>
<sst xmlns="http://schemas.openxmlformats.org/spreadsheetml/2006/main" count="62" uniqueCount="62">
  <si>
    <t>Наименование доходов</t>
  </si>
  <si>
    <t>Налог на доходы физических лиц</t>
  </si>
  <si>
    <t>Государственная пошлина</t>
  </si>
  <si>
    <t>Единый сельскохозяйственный налог</t>
  </si>
  <si>
    <t>Штрафы, санкции, возмещение ущерба</t>
  </si>
  <si>
    <t>Единый налог на вмененный доход для отд. видов деятельности</t>
  </si>
  <si>
    <t>Плата за негативное воздействие на окружающую среду</t>
  </si>
  <si>
    <t>Невыясненные поступления</t>
  </si>
  <si>
    <t>Налог взимаемый  в связи с применением патентной системы налогообложения</t>
  </si>
  <si>
    <t>Дотации бюджетам субъектов Российской Федерации и муниципальных образований</t>
  </si>
  <si>
    <t>Субсидии бюджетам  субъектов   Российской Федерации и муниципальных образований (межбюджетные субсидии)</t>
  </si>
  <si>
    <t>Субвенции бюджетам субъектов Российской Федерации и муниципальных образований</t>
  </si>
  <si>
    <t xml:space="preserve"> Иные межбюджетные трансферты</t>
  </si>
  <si>
    <t xml:space="preserve"> 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субсидий, субвенций и иных межбюджетных трансфертов, имеющих целевое назначение, прошлых лет  </t>
  </si>
  <si>
    <t xml:space="preserve"> Возврат  остатков субсидий, субвенций и иных межбюджетных трансфертов, имеющих целевое назначение, прошлых лет </t>
  </si>
  <si>
    <t>Итого налоговых и неналоговых доходов</t>
  </si>
  <si>
    <t>ВСЕГО доходов:</t>
  </si>
  <si>
    <t>Прочие безвозмездные перечисления</t>
  </si>
  <si>
    <t>Плата за увеличение площади зем.участков</t>
  </si>
  <si>
    <t xml:space="preserve">Доходы от продажи земельных участков </t>
  </si>
  <si>
    <t>Уточненный план по бюджету на 01.11.2020 г</t>
  </si>
  <si>
    <t>Исполнение на 01.11.2020г.</t>
  </si>
  <si>
    <t>Ожидаемое исполнение за 2020 год</t>
  </si>
  <si>
    <t>АКЦИЗЫ</t>
  </si>
  <si>
    <t>УСН</t>
  </si>
  <si>
    <t>Налог на имущество физических лиц</t>
  </si>
  <si>
    <t>Земельный налог</t>
  </si>
  <si>
    <t>% ожидаемого исполнения</t>
  </si>
  <si>
    <t>Доходы, получаемые в виде арендной платы за земельные участки</t>
  </si>
  <si>
    <t>Доходы от сдачи в аренду имущества</t>
  </si>
  <si>
    <t>Прочие поступления от использования имущества</t>
  </si>
  <si>
    <t xml:space="preserve">Прочие доходы от компенсации затрат бюджетов </t>
  </si>
  <si>
    <t>Доходы от реализации имущества</t>
  </si>
  <si>
    <t>Доходы от приватизации имущества</t>
  </si>
  <si>
    <t>Плата по соглашениям об установлении сервитута</t>
  </si>
  <si>
    <t>Безвозмездные поступления от негосударственных организаций</t>
  </si>
  <si>
    <t>ВСЕГО расходов:</t>
  </si>
  <si>
    <t>ДОХОДЫ</t>
  </si>
  <si>
    <t>РАСХОДЫ</t>
  </si>
  <si>
    <t>Общегосударственные вопросы</t>
  </si>
  <si>
    <t>Национальная оборона</t>
  </si>
  <si>
    <t>Национальная безопасность и правоохранительная деятельность</t>
  </si>
  <si>
    <t>Национальная экономика</t>
  </si>
  <si>
    <t>Жилищно-коммунальное хозяйство</t>
  </si>
  <si>
    <t>Охрана окружающей среды</t>
  </si>
  <si>
    <t>Образование</t>
  </si>
  <si>
    <t>Культура, кинематография</t>
  </si>
  <si>
    <t>Социальная политика</t>
  </si>
  <si>
    <t>Физическая культура и спорт</t>
  </si>
  <si>
    <t>Средства массовой информации</t>
  </si>
  <si>
    <t>Обслуживание государственного и муниципального долга</t>
  </si>
  <si>
    <t xml:space="preserve">Межбюджетные трансферты общего характера бюджетам бюджетной системы Российской Федерации </t>
  </si>
  <si>
    <t xml:space="preserve">Оценка ожидаемого исполнения консолидированного бюджета Балахнинского муниципального района в 2020  году </t>
  </si>
  <si>
    <t xml:space="preserve"> тыс.рублей</t>
  </si>
  <si>
    <t>ИСТОЧНИКИ ФИНАНСИРОВАНИЯ ДЕФИЦИТА БЮДЖЕТА</t>
  </si>
  <si>
    <t>Кредиты кредитных организаций в валюте Российской Федерации*</t>
  </si>
  <si>
    <t>Получение кредитов от кредитных организаций в валюте Российской Федерации</t>
  </si>
  <si>
    <t>Погашение кредитов, предоставленных кредитными организациями в валюте Российской Федерации</t>
  </si>
  <si>
    <t>Бюджетные кредиты от других бюджетов бюджетной системы Российской Федерации в валюте Российской Федерации</t>
  </si>
  <si>
    <t>Получение  бюджетных  кредитов  от   других  бюджетов   бюджетной   системы   Российской Федерации в валюте Российской Федерации</t>
  </si>
  <si>
    <t>Погашение бюджетных кредитов, полученных от других бюджетов бюджетной системы Российской Федерации в валюте Российской Федерации</t>
  </si>
  <si>
    <t>Изменение остатков средств на счетах по учету средств бюджета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</si>
</sst>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12" x14ac:knownFonts="1">
    <font>
      <sz val="10"/>
      <name val="Arial Cyr"/>
      <charset val="204"/>
    </font>
    <font>
      <b/>
      <sz val="12"/>
      <name val="Times New Roman Cyr"/>
      <family val="1"/>
      <charset val="204"/>
    </font>
    <font>
      <b/>
      <sz val="11"/>
      <name val="Times New Roman Cyr"/>
      <family val="1"/>
      <charset val="204"/>
    </font>
    <font>
      <sz val="8"/>
      <name val="Arial Cyr"/>
      <charset val="204"/>
    </font>
    <font>
      <sz val="12"/>
      <name val="Times New Roman Cyr"/>
      <charset val="204"/>
    </font>
    <font>
      <b/>
      <sz val="10"/>
      <name val="Arial Cyr"/>
      <charset val="204"/>
    </font>
    <font>
      <sz val="11"/>
      <name val="Arial Cyr"/>
      <charset val="204"/>
    </font>
    <font>
      <sz val="12"/>
      <name val="Times New Roman Cyr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name val="Times New Roman Cyr"/>
      <family val="1"/>
      <charset val="204"/>
    </font>
    <font>
      <b/>
      <sz val="12"/>
      <name val="Times New Roman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Fill="1"/>
    <xf numFmtId="0" fontId="2" fillId="0" borderId="0" xfId="0" applyFont="1" applyFill="1" applyBorder="1" applyAlignment="1">
      <alignment horizontal="left"/>
    </xf>
    <xf numFmtId="165" fontId="2" fillId="0" borderId="0" xfId="0" applyNumberFormat="1" applyFont="1" applyFill="1" applyBorder="1" applyAlignment="1">
      <alignment horizontal="center" vertical="center"/>
    </xf>
    <xf numFmtId="165" fontId="4" fillId="0" borderId="0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/>
    </xf>
    <xf numFmtId="165" fontId="0" fillId="0" borderId="0" xfId="0" applyNumberFormat="1" applyFill="1" applyAlignment="1">
      <alignment horizontal="center"/>
    </xf>
    <xf numFmtId="0" fontId="5" fillId="0" borderId="0" xfId="0" applyFont="1" applyFill="1"/>
    <xf numFmtId="0" fontId="6" fillId="0" borderId="0" xfId="0" applyFont="1" applyFill="1" applyAlignment="1">
      <alignment horizontal="left"/>
    </xf>
    <xf numFmtId="165" fontId="6" fillId="0" borderId="0" xfId="0" applyNumberFormat="1" applyFont="1" applyFill="1"/>
    <xf numFmtId="165" fontId="0" fillId="0" borderId="0" xfId="0" applyNumberFormat="1" applyFill="1"/>
    <xf numFmtId="165" fontId="8" fillId="0" borderId="1" xfId="0" applyNumberFormat="1" applyFont="1" applyFill="1" applyBorder="1" applyAlignment="1">
      <alignment horizontal="center" vertical="center" wrapText="1"/>
    </xf>
    <xf numFmtId="165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/>
    </xf>
    <xf numFmtId="0" fontId="7" fillId="0" borderId="1" xfId="0" applyFont="1" applyFill="1" applyBorder="1" applyAlignment="1">
      <alignment horizontal="left" wrapText="1"/>
    </xf>
    <xf numFmtId="165" fontId="7" fillId="0" borderId="1" xfId="0" applyNumberFormat="1" applyFont="1" applyFill="1" applyBorder="1" applyAlignment="1">
      <alignment horizontal="center"/>
    </xf>
    <xf numFmtId="164" fontId="7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left"/>
    </xf>
    <xf numFmtId="165" fontId="1" fillId="0" borderId="1" xfId="0" applyNumberFormat="1" applyFont="1" applyFill="1" applyBorder="1" applyAlignment="1">
      <alignment horizontal="center"/>
    </xf>
    <xf numFmtId="0" fontId="9" fillId="0" borderId="1" xfId="0" applyFont="1" applyFill="1" applyBorder="1" applyAlignment="1">
      <alignment horizontal="left" wrapText="1"/>
    </xf>
    <xf numFmtId="165" fontId="9" fillId="0" borderId="1" xfId="0" applyNumberFormat="1" applyFont="1" applyFill="1" applyBorder="1" applyAlignment="1">
      <alignment horizontal="center" wrapText="1"/>
    </xf>
    <xf numFmtId="165" fontId="4" fillId="0" borderId="1" xfId="0" applyNumberFormat="1" applyFont="1" applyFill="1" applyBorder="1" applyAlignment="1">
      <alignment horizontal="center"/>
    </xf>
    <xf numFmtId="165" fontId="8" fillId="0" borderId="1" xfId="0" applyNumberFormat="1" applyFont="1" applyFill="1" applyBorder="1" applyAlignment="1">
      <alignment horizontal="center" wrapText="1"/>
    </xf>
    <xf numFmtId="165" fontId="9" fillId="0" borderId="2" xfId="0" applyNumberFormat="1" applyFont="1" applyFill="1" applyBorder="1" applyAlignment="1">
      <alignment horizontal="center" wrapText="1"/>
    </xf>
    <xf numFmtId="0" fontId="9" fillId="0" borderId="1" xfId="0" applyFont="1" applyFill="1" applyBorder="1" applyAlignment="1">
      <alignment wrapText="1"/>
    </xf>
    <xf numFmtId="164" fontId="4" fillId="0" borderId="1" xfId="0" applyNumberFormat="1" applyFont="1" applyFill="1" applyBorder="1" applyAlignment="1">
      <alignment horizontal="left"/>
    </xf>
    <xf numFmtId="164" fontId="7" fillId="0" borderId="1" xfId="0" applyNumberFormat="1" applyFont="1" applyFill="1" applyBorder="1" applyAlignment="1">
      <alignment horizontal="left"/>
    </xf>
    <xf numFmtId="164" fontId="7" fillId="0" borderId="1" xfId="0" applyNumberFormat="1" applyFont="1" applyFill="1" applyBorder="1" applyAlignment="1">
      <alignment horizontal="left" wrapText="1"/>
    </xf>
    <xf numFmtId="164" fontId="11" fillId="0" borderId="1" xfId="0" applyNumberFormat="1" applyFont="1" applyFill="1" applyBorder="1" applyAlignment="1">
      <alignment horizontal="left"/>
    </xf>
    <xf numFmtId="165" fontId="11" fillId="0" borderId="1" xfId="0" applyNumberFormat="1" applyFont="1" applyFill="1" applyBorder="1" applyAlignment="1">
      <alignment horizontal="center"/>
    </xf>
    <xf numFmtId="164" fontId="11" fillId="0" borderId="1" xfId="0" applyNumberFormat="1" applyFont="1" applyFill="1" applyBorder="1" applyAlignment="1">
      <alignment horizontal="center"/>
    </xf>
    <xf numFmtId="3" fontId="10" fillId="2" borderId="0" xfId="0" applyNumberFormat="1" applyFont="1" applyFill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left" vertical="center" wrapText="1"/>
    </xf>
    <xf numFmtId="49" fontId="4" fillId="2" borderId="1" xfId="0" applyNumberFormat="1" applyFont="1" applyFill="1" applyBorder="1" applyAlignment="1">
      <alignment wrapText="1"/>
    </xf>
    <xf numFmtId="164" fontId="8" fillId="0" borderId="1" xfId="0" applyNumberFormat="1" applyFont="1" applyFill="1" applyBorder="1" applyAlignment="1">
      <alignment horizontal="left" wrapText="1"/>
    </xf>
    <xf numFmtId="3" fontId="10" fillId="2" borderId="0" xfId="0" applyNumberFormat="1" applyFont="1" applyFill="1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 wrapText="1"/>
    </xf>
    <xf numFmtId="165" fontId="8" fillId="0" borderId="1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8"/>
  <sheetViews>
    <sheetView tabSelected="1" workbookViewId="0">
      <selection activeCell="E26" sqref="E26"/>
    </sheetView>
  </sheetViews>
  <sheetFormatPr defaultColWidth="9.109375" defaultRowHeight="13.8" x14ac:dyDescent="0.25"/>
  <cols>
    <col min="1" max="1" width="49.21875" style="10" customWidth="1"/>
    <col min="2" max="2" width="14" style="11" customWidth="1"/>
    <col min="3" max="3" width="14" style="12" customWidth="1"/>
    <col min="4" max="4" width="14.109375" style="12" customWidth="1"/>
    <col min="5" max="5" width="12.88671875" style="1" customWidth="1"/>
    <col min="6" max="6" width="13.6640625" style="1" customWidth="1"/>
    <col min="7" max="7" width="10.6640625" style="1" bestFit="1" customWidth="1"/>
    <col min="8" max="16384" width="9.109375" style="1"/>
  </cols>
  <sheetData>
    <row r="1" spans="1:6" ht="36.75" customHeight="1" x14ac:dyDescent="0.25">
      <c r="A1" s="38" t="s">
        <v>52</v>
      </c>
      <c r="B1" s="39"/>
      <c r="C1" s="39"/>
      <c r="D1" s="39"/>
      <c r="E1" s="39"/>
      <c r="F1" s="33"/>
    </row>
    <row r="2" spans="1:6" ht="13.5" customHeight="1" x14ac:dyDescent="0.25">
      <c r="A2" s="2"/>
      <c r="B2" s="3"/>
      <c r="D2" s="4"/>
      <c r="E2" s="4" t="s">
        <v>53</v>
      </c>
    </row>
    <row r="3" spans="1:6" ht="60" customHeight="1" x14ac:dyDescent="0.25">
      <c r="A3" s="5" t="s">
        <v>0</v>
      </c>
      <c r="B3" s="14" t="s">
        <v>20</v>
      </c>
      <c r="C3" s="14" t="s">
        <v>21</v>
      </c>
      <c r="D3" s="13" t="s">
        <v>22</v>
      </c>
      <c r="E3" s="6" t="s">
        <v>27</v>
      </c>
    </row>
    <row r="4" spans="1:6" ht="18" customHeight="1" x14ac:dyDescent="0.25">
      <c r="A4" s="34" t="s">
        <v>37</v>
      </c>
      <c r="B4" s="14"/>
      <c r="C4" s="14"/>
      <c r="D4" s="13"/>
      <c r="E4" s="6"/>
    </row>
    <row r="5" spans="1:6" s="7" customFormat="1" ht="16.8" customHeight="1" x14ac:dyDescent="0.3">
      <c r="A5" s="15" t="s">
        <v>1</v>
      </c>
      <c r="B5" s="17">
        <v>452942.6</v>
      </c>
      <c r="C5" s="17">
        <v>340464.6</v>
      </c>
      <c r="D5" s="17">
        <v>430557.5</v>
      </c>
      <c r="E5" s="18">
        <f>D5/B5*100</f>
        <v>95.057850597404624</v>
      </c>
      <c r="F5" s="8"/>
    </row>
    <row r="6" spans="1:6" s="7" customFormat="1" ht="16.8" customHeight="1" x14ac:dyDescent="0.3">
      <c r="A6" s="15" t="s">
        <v>23</v>
      </c>
      <c r="B6" s="17">
        <v>19931.099999999999</v>
      </c>
      <c r="C6" s="17">
        <v>13740.5</v>
      </c>
      <c r="D6" s="17">
        <v>16488.599999999999</v>
      </c>
      <c r="E6" s="18">
        <f t="shared" ref="E6:E24" si="0">D6/B6*100</f>
        <v>82.727997952947902</v>
      </c>
      <c r="F6" s="8"/>
    </row>
    <row r="7" spans="1:6" s="7" customFormat="1" ht="16.8" customHeight="1" x14ac:dyDescent="0.3">
      <c r="A7" s="15" t="s">
        <v>24</v>
      </c>
      <c r="B7" s="17">
        <v>17007.7</v>
      </c>
      <c r="C7" s="17">
        <v>15252.7</v>
      </c>
      <c r="D7" s="17">
        <v>17007.7</v>
      </c>
      <c r="E7" s="18">
        <f t="shared" si="0"/>
        <v>100</v>
      </c>
      <c r="F7" s="8"/>
    </row>
    <row r="8" spans="1:6" s="7" customFormat="1" ht="28.5" customHeight="1" x14ac:dyDescent="0.3">
      <c r="A8" s="16" t="s">
        <v>5</v>
      </c>
      <c r="B8" s="17">
        <v>19553.8</v>
      </c>
      <c r="C8" s="17">
        <v>17991.2</v>
      </c>
      <c r="D8" s="17">
        <v>19553.8</v>
      </c>
      <c r="E8" s="18">
        <f t="shared" si="0"/>
        <v>100</v>
      </c>
      <c r="F8" s="8"/>
    </row>
    <row r="9" spans="1:6" s="7" customFormat="1" ht="16.5" customHeight="1" x14ac:dyDescent="0.3">
      <c r="A9" s="15" t="s">
        <v>3</v>
      </c>
      <c r="B9" s="17">
        <v>12.3</v>
      </c>
      <c r="C9" s="17">
        <v>8.1</v>
      </c>
      <c r="D9" s="17">
        <v>8.1</v>
      </c>
      <c r="E9" s="18">
        <f t="shared" si="0"/>
        <v>65.853658536585357</v>
      </c>
      <c r="F9" s="8"/>
    </row>
    <row r="10" spans="1:6" s="7" customFormat="1" ht="30.75" customHeight="1" x14ac:dyDescent="0.3">
      <c r="A10" s="16" t="s">
        <v>8</v>
      </c>
      <c r="B10" s="17">
        <v>2040.1</v>
      </c>
      <c r="C10" s="17">
        <v>735.7</v>
      </c>
      <c r="D10" s="17">
        <v>1500</v>
      </c>
      <c r="E10" s="18">
        <f t="shared" si="0"/>
        <v>73.52580755845301</v>
      </c>
      <c r="F10" s="8"/>
    </row>
    <row r="11" spans="1:6" s="7" customFormat="1" ht="16.8" customHeight="1" x14ac:dyDescent="0.3">
      <c r="A11" s="16" t="s">
        <v>25</v>
      </c>
      <c r="B11" s="17">
        <v>35204.400000000001</v>
      </c>
      <c r="C11" s="17">
        <v>14808.5</v>
      </c>
      <c r="D11" s="17">
        <v>34500</v>
      </c>
      <c r="E11" s="18">
        <f t="shared" si="0"/>
        <v>97.999113747145245</v>
      </c>
      <c r="F11" s="8"/>
    </row>
    <row r="12" spans="1:6" s="7" customFormat="1" ht="16.8" customHeight="1" x14ac:dyDescent="0.3">
      <c r="A12" s="16" t="s">
        <v>26</v>
      </c>
      <c r="B12" s="17">
        <v>65470.3</v>
      </c>
      <c r="C12" s="17">
        <v>48391.8</v>
      </c>
      <c r="D12" s="17">
        <v>64470.3</v>
      </c>
      <c r="E12" s="18">
        <f t="shared" si="0"/>
        <v>98.47258986135698</v>
      </c>
      <c r="F12" s="8"/>
    </row>
    <row r="13" spans="1:6" s="7" customFormat="1" ht="16.8" customHeight="1" x14ac:dyDescent="0.3">
      <c r="A13" s="15" t="s">
        <v>2</v>
      </c>
      <c r="B13" s="17">
        <v>16092.6</v>
      </c>
      <c r="C13" s="17">
        <v>12683.1</v>
      </c>
      <c r="D13" s="17">
        <v>15900</v>
      </c>
      <c r="E13" s="18">
        <f t="shared" si="0"/>
        <v>98.803176615338728</v>
      </c>
      <c r="F13" s="8"/>
    </row>
    <row r="14" spans="1:6" s="7" customFormat="1" ht="33" customHeight="1" x14ac:dyDescent="0.3">
      <c r="A14" s="16" t="s">
        <v>28</v>
      </c>
      <c r="B14" s="17">
        <v>61385.1</v>
      </c>
      <c r="C14" s="17">
        <v>21577.7</v>
      </c>
      <c r="D14" s="17">
        <v>25893.200000000001</v>
      </c>
      <c r="E14" s="18">
        <f t="shared" si="0"/>
        <v>42.181571749496214</v>
      </c>
      <c r="F14" s="8"/>
    </row>
    <row r="15" spans="1:6" s="7" customFormat="1" ht="16.8" customHeight="1" x14ac:dyDescent="0.3">
      <c r="A15" s="16" t="s">
        <v>29</v>
      </c>
      <c r="B15" s="17">
        <v>12518.1</v>
      </c>
      <c r="C15" s="17">
        <v>6995.2</v>
      </c>
      <c r="D15" s="17">
        <v>8394.2000000000007</v>
      </c>
      <c r="E15" s="18">
        <f t="shared" si="0"/>
        <v>67.056502184836361</v>
      </c>
      <c r="F15" s="8"/>
    </row>
    <row r="16" spans="1:6" s="7" customFormat="1" ht="16.8" customHeight="1" x14ac:dyDescent="0.3">
      <c r="A16" s="16" t="s">
        <v>34</v>
      </c>
      <c r="B16" s="17">
        <v>0</v>
      </c>
      <c r="C16" s="17">
        <v>0.1</v>
      </c>
      <c r="D16" s="17">
        <v>0.1</v>
      </c>
      <c r="E16" s="18"/>
      <c r="F16" s="8"/>
    </row>
    <row r="17" spans="1:6" s="7" customFormat="1" ht="16.8" customHeight="1" x14ac:dyDescent="0.3">
      <c r="A17" s="16" t="s">
        <v>30</v>
      </c>
      <c r="B17" s="17">
        <v>3429.8</v>
      </c>
      <c r="C17" s="17">
        <v>3174.9</v>
      </c>
      <c r="D17" s="17">
        <v>3709.9</v>
      </c>
      <c r="E17" s="18">
        <f t="shared" si="0"/>
        <v>108.166656947927</v>
      </c>
      <c r="F17" s="8"/>
    </row>
    <row r="18" spans="1:6" s="7" customFormat="1" ht="29.25" customHeight="1" x14ac:dyDescent="0.3">
      <c r="A18" s="16" t="s">
        <v>6</v>
      </c>
      <c r="B18" s="17">
        <v>19832</v>
      </c>
      <c r="C18" s="17">
        <v>27797.200000000001</v>
      </c>
      <c r="D18" s="17">
        <v>28500</v>
      </c>
      <c r="E18" s="18">
        <f t="shared" si="0"/>
        <v>143.70713997579671</v>
      </c>
      <c r="F18" s="8"/>
    </row>
    <row r="19" spans="1:6" s="7" customFormat="1" ht="16.8" customHeight="1" x14ac:dyDescent="0.3">
      <c r="A19" s="16" t="s">
        <v>31</v>
      </c>
      <c r="B19" s="17">
        <v>1213.2</v>
      </c>
      <c r="C19" s="17">
        <v>4610.6000000000004</v>
      </c>
      <c r="D19" s="17">
        <v>5100</v>
      </c>
      <c r="E19" s="18">
        <f t="shared" si="0"/>
        <v>420.37586547972302</v>
      </c>
      <c r="F19" s="8"/>
    </row>
    <row r="20" spans="1:6" s="7" customFormat="1" ht="16.8" customHeight="1" x14ac:dyDescent="0.3">
      <c r="A20" s="16" t="s">
        <v>33</v>
      </c>
      <c r="B20" s="17">
        <v>19407</v>
      </c>
      <c r="C20" s="17">
        <v>10102.799999999999</v>
      </c>
      <c r="D20" s="17">
        <v>10200</v>
      </c>
      <c r="E20" s="18">
        <f t="shared" si="0"/>
        <v>52.558355232648012</v>
      </c>
      <c r="F20" s="8"/>
    </row>
    <row r="21" spans="1:6" s="7" customFormat="1" ht="16.8" customHeight="1" x14ac:dyDescent="0.3">
      <c r="A21" s="16" t="s">
        <v>32</v>
      </c>
      <c r="B21" s="17">
        <v>4316.5</v>
      </c>
      <c r="C21" s="17">
        <v>416.5</v>
      </c>
      <c r="D21" s="17">
        <v>500</v>
      </c>
      <c r="E21" s="18">
        <f t="shared" si="0"/>
        <v>11.583458820803893</v>
      </c>
      <c r="F21" s="8"/>
    </row>
    <row r="22" spans="1:6" s="7" customFormat="1" ht="16.8" customHeight="1" x14ac:dyDescent="0.3">
      <c r="A22" s="16" t="s">
        <v>19</v>
      </c>
      <c r="B22" s="17">
        <v>34546.9</v>
      </c>
      <c r="C22" s="17">
        <v>29434.2</v>
      </c>
      <c r="D22" s="17">
        <v>32000</v>
      </c>
      <c r="E22" s="18">
        <f t="shared" si="0"/>
        <v>92.627703209260446</v>
      </c>
      <c r="F22" s="8"/>
    </row>
    <row r="23" spans="1:6" s="7" customFormat="1" ht="16.8" customHeight="1" x14ac:dyDescent="0.3">
      <c r="A23" s="16" t="s">
        <v>18</v>
      </c>
      <c r="B23" s="17">
        <v>1080</v>
      </c>
      <c r="C23" s="17">
        <v>1676.7</v>
      </c>
      <c r="D23" s="17">
        <v>1900</v>
      </c>
      <c r="E23" s="18">
        <f t="shared" si="0"/>
        <v>175.92592592592592</v>
      </c>
      <c r="F23" s="8"/>
    </row>
    <row r="24" spans="1:6" s="7" customFormat="1" ht="16.8" customHeight="1" x14ac:dyDescent="0.3">
      <c r="A24" s="16" t="s">
        <v>4</v>
      </c>
      <c r="B24" s="17">
        <v>8496.6</v>
      </c>
      <c r="C24" s="17">
        <v>6931.5</v>
      </c>
      <c r="D24" s="17">
        <v>8317.7999999999993</v>
      </c>
      <c r="E24" s="18">
        <f t="shared" si="0"/>
        <v>97.895628839771192</v>
      </c>
      <c r="F24" s="8"/>
    </row>
    <row r="25" spans="1:6" s="7" customFormat="1" ht="16.8" customHeight="1" x14ac:dyDescent="0.3">
      <c r="A25" s="16" t="s">
        <v>7</v>
      </c>
      <c r="B25" s="17"/>
      <c r="C25" s="17">
        <v>2597.4</v>
      </c>
      <c r="D25" s="17">
        <v>0</v>
      </c>
      <c r="E25" s="18"/>
      <c r="F25" s="8"/>
    </row>
    <row r="26" spans="1:6" s="7" customFormat="1" ht="21" customHeight="1" x14ac:dyDescent="0.3">
      <c r="A26" s="19" t="s">
        <v>15</v>
      </c>
      <c r="B26" s="20">
        <f>SUM(B5:B25)</f>
        <v>794480.09999999986</v>
      </c>
      <c r="C26" s="20">
        <f>SUM(C5:C25)</f>
        <v>579391</v>
      </c>
      <c r="D26" s="20">
        <f>SUM(D5:D25)</f>
        <v>724501.2</v>
      </c>
      <c r="E26" s="32">
        <f t="shared" ref="E26:E29" si="1">D26/B26*100</f>
        <v>91.191862451935563</v>
      </c>
      <c r="F26" s="8"/>
    </row>
    <row r="27" spans="1:6" s="7" customFormat="1" ht="29.4" customHeight="1" x14ac:dyDescent="0.3">
      <c r="A27" s="21" t="s">
        <v>9</v>
      </c>
      <c r="B27" s="22">
        <v>287399.5</v>
      </c>
      <c r="C27" s="23">
        <v>207733</v>
      </c>
      <c r="D27" s="23">
        <v>287399.5</v>
      </c>
      <c r="E27" s="18">
        <f t="shared" si="1"/>
        <v>100</v>
      </c>
    </row>
    <row r="28" spans="1:6" s="7" customFormat="1" ht="44.25" customHeight="1" x14ac:dyDescent="0.3">
      <c r="A28" s="21" t="s">
        <v>10</v>
      </c>
      <c r="B28" s="23">
        <v>476814.4</v>
      </c>
      <c r="C28" s="23">
        <v>112508.9</v>
      </c>
      <c r="D28" s="23">
        <v>293314.40000000002</v>
      </c>
      <c r="E28" s="18">
        <f t="shared" si="1"/>
        <v>61.515424030817869</v>
      </c>
    </row>
    <row r="29" spans="1:6" s="7" customFormat="1" ht="29.4" customHeight="1" x14ac:dyDescent="0.3">
      <c r="A29" s="21" t="s">
        <v>11</v>
      </c>
      <c r="B29" s="22">
        <v>789626.7</v>
      </c>
      <c r="C29" s="22">
        <v>598172.6</v>
      </c>
      <c r="D29" s="22">
        <v>789626.7</v>
      </c>
      <c r="E29" s="18">
        <f t="shared" si="1"/>
        <v>100</v>
      </c>
    </row>
    <row r="30" spans="1:6" s="7" customFormat="1" ht="17.399999999999999" customHeight="1" x14ac:dyDescent="0.3">
      <c r="A30" s="21" t="s">
        <v>12</v>
      </c>
      <c r="B30" s="22">
        <v>72431.3</v>
      </c>
      <c r="C30" s="24">
        <v>60315</v>
      </c>
      <c r="D30" s="24">
        <v>72431.3</v>
      </c>
      <c r="E30" s="18">
        <f t="shared" ref="E30:E58" si="2">D30/B30*100</f>
        <v>100</v>
      </c>
    </row>
    <row r="31" spans="1:6" s="7" customFormat="1" ht="91.8" customHeight="1" x14ac:dyDescent="0.3">
      <c r="A31" s="21" t="s">
        <v>13</v>
      </c>
      <c r="B31" s="25">
        <v>0</v>
      </c>
      <c r="C31" s="25">
        <v>0.2</v>
      </c>
      <c r="D31" s="25">
        <v>0.2</v>
      </c>
      <c r="E31" s="18"/>
    </row>
    <row r="32" spans="1:6" s="7" customFormat="1" ht="43.8" customHeight="1" x14ac:dyDescent="0.3">
      <c r="A32" s="21" t="s">
        <v>14</v>
      </c>
      <c r="B32" s="22">
        <v>-5524.9</v>
      </c>
      <c r="C32" s="22">
        <v>-5474.8</v>
      </c>
      <c r="D32" s="22">
        <v>-5524.9</v>
      </c>
      <c r="E32" s="18">
        <f t="shared" si="2"/>
        <v>100</v>
      </c>
    </row>
    <row r="33" spans="1:7" s="7" customFormat="1" ht="29.4" customHeight="1" x14ac:dyDescent="0.3">
      <c r="A33" s="21" t="s">
        <v>35</v>
      </c>
      <c r="B33" s="22">
        <v>457.5</v>
      </c>
      <c r="C33" s="22">
        <v>370.9</v>
      </c>
      <c r="D33" s="22">
        <v>457.4</v>
      </c>
      <c r="E33" s="18">
        <f t="shared" si="2"/>
        <v>99.978142076502735</v>
      </c>
    </row>
    <row r="34" spans="1:7" s="7" customFormat="1" ht="16.8" customHeight="1" x14ac:dyDescent="0.3">
      <c r="A34" s="26" t="s">
        <v>17</v>
      </c>
      <c r="B34" s="22">
        <v>274.8</v>
      </c>
      <c r="C34" s="22">
        <v>200.8</v>
      </c>
      <c r="D34" s="22">
        <v>274.8</v>
      </c>
      <c r="E34" s="18">
        <f t="shared" si="2"/>
        <v>100</v>
      </c>
    </row>
    <row r="35" spans="1:7" s="7" customFormat="1" ht="20.25" customHeight="1" x14ac:dyDescent="0.3">
      <c r="A35" s="19" t="s">
        <v>16</v>
      </c>
      <c r="B35" s="20">
        <f>B26+B27+B28+B29+B30+B31+B32+B33+B34</f>
        <v>2415959.4</v>
      </c>
      <c r="C35" s="20">
        <f t="shared" ref="C35:D35" si="3">C26+C27+C28+C29+C30+C31+C32+C33+C34</f>
        <v>1553217.5999999999</v>
      </c>
      <c r="D35" s="20">
        <f t="shared" si="3"/>
        <v>2162480.6</v>
      </c>
      <c r="E35" s="32">
        <f t="shared" si="2"/>
        <v>89.508151502877084</v>
      </c>
      <c r="G35" s="8"/>
    </row>
    <row r="36" spans="1:7" s="7" customFormat="1" ht="21.6" customHeight="1" x14ac:dyDescent="0.25">
      <c r="A36" s="34" t="s">
        <v>38</v>
      </c>
      <c r="B36" s="14"/>
      <c r="C36" s="14"/>
      <c r="D36" s="13"/>
      <c r="E36" s="6"/>
      <c r="G36" s="8"/>
    </row>
    <row r="37" spans="1:7" s="7" customFormat="1" ht="16.8" customHeight="1" x14ac:dyDescent="0.3">
      <c r="A37" s="27" t="s">
        <v>39</v>
      </c>
      <c r="B37" s="23">
        <v>196194.7</v>
      </c>
      <c r="C37" s="23">
        <v>131341.5</v>
      </c>
      <c r="D37" s="23">
        <v>196194.7</v>
      </c>
      <c r="E37" s="18">
        <f t="shared" si="2"/>
        <v>100</v>
      </c>
      <c r="G37" s="8"/>
    </row>
    <row r="38" spans="1:7" s="7" customFormat="1" ht="16.8" customHeight="1" x14ac:dyDescent="0.3">
      <c r="A38" s="28" t="s">
        <v>40</v>
      </c>
      <c r="B38" s="23">
        <v>1083.3</v>
      </c>
      <c r="C38" s="23">
        <v>771.2</v>
      </c>
      <c r="D38" s="23">
        <v>1083.3</v>
      </c>
      <c r="E38" s="18">
        <f t="shared" si="2"/>
        <v>100</v>
      </c>
      <c r="G38" s="8"/>
    </row>
    <row r="39" spans="1:7" s="7" customFormat="1" ht="16.8" customHeight="1" x14ac:dyDescent="0.3">
      <c r="A39" s="29" t="s">
        <v>41</v>
      </c>
      <c r="B39" s="23">
        <v>28338.799999999999</v>
      </c>
      <c r="C39" s="23">
        <v>14182</v>
      </c>
      <c r="D39" s="23">
        <v>28338.799999999999</v>
      </c>
      <c r="E39" s="18">
        <f t="shared" si="2"/>
        <v>100</v>
      </c>
      <c r="G39" s="8"/>
    </row>
    <row r="40" spans="1:7" s="7" customFormat="1" ht="16.8" customHeight="1" x14ac:dyDescent="0.3">
      <c r="A40" s="28" t="s">
        <v>42</v>
      </c>
      <c r="B40" s="23">
        <v>178613.1</v>
      </c>
      <c r="C40" s="23">
        <v>74815.100000000006</v>
      </c>
      <c r="D40" s="23">
        <v>150456.70000000001</v>
      </c>
      <c r="E40" s="18">
        <f t="shared" si="2"/>
        <v>84.236094664948993</v>
      </c>
      <c r="G40" s="8"/>
    </row>
    <row r="41" spans="1:7" s="7" customFormat="1" ht="16.8" customHeight="1" x14ac:dyDescent="0.3">
      <c r="A41" s="28" t="s">
        <v>43</v>
      </c>
      <c r="B41" s="23">
        <v>482186.7</v>
      </c>
      <c r="C41" s="23">
        <v>137564</v>
      </c>
      <c r="D41" s="23">
        <v>259012.1</v>
      </c>
      <c r="E41" s="18">
        <f t="shared" si="2"/>
        <v>53.716143560160411</v>
      </c>
      <c r="G41" s="8"/>
    </row>
    <row r="42" spans="1:7" s="7" customFormat="1" ht="16.8" customHeight="1" x14ac:dyDescent="0.3">
      <c r="A42" s="28" t="s">
        <v>44</v>
      </c>
      <c r="B42" s="23">
        <v>1294.0999999999999</v>
      </c>
      <c r="C42" s="23">
        <v>1271.9000000000001</v>
      </c>
      <c r="D42" s="23">
        <v>1294.0999999999999</v>
      </c>
      <c r="E42" s="18">
        <f t="shared" si="2"/>
        <v>100</v>
      </c>
      <c r="G42" s="8"/>
    </row>
    <row r="43" spans="1:7" s="7" customFormat="1" ht="16.8" customHeight="1" x14ac:dyDescent="0.3">
      <c r="A43" s="28" t="s">
        <v>45</v>
      </c>
      <c r="B43" s="23">
        <v>1212910.7</v>
      </c>
      <c r="C43" s="23">
        <v>890429.7</v>
      </c>
      <c r="D43" s="23">
        <v>1212910.7</v>
      </c>
      <c r="E43" s="18">
        <f t="shared" si="2"/>
        <v>100</v>
      </c>
      <c r="G43" s="8"/>
    </row>
    <row r="44" spans="1:7" s="7" customFormat="1" ht="16.8" customHeight="1" x14ac:dyDescent="0.3">
      <c r="A44" s="28" t="s">
        <v>46</v>
      </c>
      <c r="B44" s="23">
        <v>217520.2</v>
      </c>
      <c r="C44" s="23">
        <v>133340.5</v>
      </c>
      <c r="D44" s="23">
        <v>217520.2</v>
      </c>
      <c r="E44" s="18">
        <f t="shared" si="2"/>
        <v>100</v>
      </c>
      <c r="G44" s="8"/>
    </row>
    <row r="45" spans="1:7" s="7" customFormat="1" ht="16.8" customHeight="1" x14ac:dyDescent="0.3">
      <c r="A45" s="28" t="s">
        <v>47</v>
      </c>
      <c r="B45" s="23">
        <v>57297.4</v>
      </c>
      <c r="C45" s="23">
        <v>43343.5</v>
      </c>
      <c r="D45" s="23">
        <v>57297.4</v>
      </c>
      <c r="E45" s="18">
        <f t="shared" si="2"/>
        <v>100</v>
      </c>
      <c r="G45" s="8"/>
    </row>
    <row r="46" spans="1:7" s="7" customFormat="1" ht="16.8" customHeight="1" x14ac:dyDescent="0.3">
      <c r="A46" s="28" t="s">
        <v>48</v>
      </c>
      <c r="B46" s="23">
        <v>50717.8</v>
      </c>
      <c r="C46" s="23">
        <v>37661.4</v>
      </c>
      <c r="D46" s="23">
        <v>50717.8</v>
      </c>
      <c r="E46" s="18">
        <f t="shared" si="2"/>
        <v>100</v>
      </c>
      <c r="G46" s="8"/>
    </row>
    <row r="47" spans="1:7" s="7" customFormat="1" ht="16.8" customHeight="1" x14ac:dyDescent="0.3">
      <c r="A47" s="28" t="s">
        <v>49</v>
      </c>
      <c r="B47" s="23">
        <v>7671.2</v>
      </c>
      <c r="C47" s="23">
        <v>6174.9</v>
      </c>
      <c r="D47" s="23">
        <v>7671.2</v>
      </c>
      <c r="E47" s="18">
        <f t="shared" si="2"/>
        <v>100</v>
      </c>
      <c r="G47" s="8"/>
    </row>
    <row r="48" spans="1:7" s="7" customFormat="1" ht="31.8" customHeight="1" x14ac:dyDescent="0.3">
      <c r="A48" s="29" t="s">
        <v>50</v>
      </c>
      <c r="B48" s="23">
        <v>14399.2</v>
      </c>
      <c r="C48" s="23">
        <v>9579</v>
      </c>
      <c r="D48" s="23">
        <v>14399.2</v>
      </c>
      <c r="E48" s="18">
        <f t="shared" si="2"/>
        <v>100</v>
      </c>
      <c r="G48" s="8"/>
    </row>
    <row r="49" spans="1:7" s="7" customFormat="1" ht="43.8" customHeight="1" x14ac:dyDescent="0.3">
      <c r="A49" s="29" t="s">
        <v>51</v>
      </c>
      <c r="B49" s="23">
        <v>3453.2</v>
      </c>
      <c r="C49" s="23">
        <v>2877.8</v>
      </c>
      <c r="D49" s="23">
        <v>3453.2</v>
      </c>
      <c r="E49" s="18">
        <f t="shared" si="2"/>
        <v>100</v>
      </c>
      <c r="G49" s="8"/>
    </row>
    <row r="50" spans="1:7" s="7" customFormat="1" ht="20.25" customHeight="1" x14ac:dyDescent="0.3">
      <c r="A50" s="30" t="s">
        <v>36</v>
      </c>
      <c r="B50" s="31">
        <f>SUM(B37:B49)</f>
        <v>2451680.4000000004</v>
      </c>
      <c r="C50" s="31">
        <f>SUM(C37:C49)</f>
        <v>1483352.4999999998</v>
      </c>
      <c r="D50" s="31">
        <f>SUM(D37:D49)</f>
        <v>2200349.4000000004</v>
      </c>
      <c r="E50" s="32">
        <f t="shared" si="2"/>
        <v>89.748623026068159</v>
      </c>
      <c r="G50" s="8"/>
    </row>
    <row r="51" spans="1:7" s="9" customFormat="1" ht="31.2" x14ac:dyDescent="0.3">
      <c r="A51" s="37" t="s">
        <v>54</v>
      </c>
      <c r="B51" s="40">
        <v>35721</v>
      </c>
      <c r="C51" s="40">
        <v>-69865.100000000006</v>
      </c>
      <c r="D51" s="40">
        <v>37868.800000000003</v>
      </c>
      <c r="E51" s="18">
        <f t="shared" si="2"/>
        <v>106.01270961059322</v>
      </c>
    </row>
    <row r="52" spans="1:7" s="9" customFormat="1" ht="31.2" x14ac:dyDescent="0.3">
      <c r="A52" s="35" t="s">
        <v>55</v>
      </c>
      <c r="B52" s="40">
        <v>9631</v>
      </c>
      <c r="C52" s="40">
        <v>-92000</v>
      </c>
      <c r="D52" s="40">
        <v>10000</v>
      </c>
      <c r="E52" s="18">
        <f t="shared" si="2"/>
        <v>103.83137784238397</v>
      </c>
    </row>
    <row r="53" spans="1:7" s="9" customFormat="1" ht="31.2" x14ac:dyDescent="0.3">
      <c r="A53" s="35" t="s">
        <v>56</v>
      </c>
      <c r="B53" s="40">
        <v>176869.5</v>
      </c>
      <c r="C53" s="40">
        <v>58000</v>
      </c>
      <c r="D53" s="40">
        <v>160000</v>
      </c>
      <c r="E53" s="18">
        <f t="shared" si="2"/>
        <v>90.462176915748614</v>
      </c>
    </row>
    <row r="54" spans="1:7" s="9" customFormat="1" ht="47.4" customHeight="1" x14ac:dyDescent="0.3">
      <c r="A54" s="35" t="s">
        <v>57</v>
      </c>
      <c r="B54" s="40">
        <v>167238.5</v>
      </c>
      <c r="C54" s="40">
        <v>150000</v>
      </c>
      <c r="D54" s="40">
        <v>150000</v>
      </c>
      <c r="E54" s="18">
        <f t="shared" si="2"/>
        <v>89.69226583591697</v>
      </c>
    </row>
    <row r="55" spans="1:7" s="9" customFormat="1" ht="45" customHeight="1" x14ac:dyDescent="0.3">
      <c r="A55" s="35" t="s">
        <v>58</v>
      </c>
      <c r="B55" s="40">
        <v>-10000</v>
      </c>
      <c r="C55" s="40">
        <v>0</v>
      </c>
      <c r="D55" s="40">
        <v>-10000</v>
      </c>
      <c r="E55" s="18">
        <f t="shared" si="2"/>
        <v>100</v>
      </c>
    </row>
    <row r="56" spans="1:7" ht="45" customHeight="1" x14ac:dyDescent="0.3">
      <c r="A56" s="35" t="s">
        <v>59</v>
      </c>
      <c r="B56" s="40">
        <v>0</v>
      </c>
      <c r="C56" s="40">
        <v>0</v>
      </c>
      <c r="D56" s="40">
        <v>0</v>
      </c>
      <c r="E56" s="18"/>
    </row>
    <row r="57" spans="1:7" ht="45" customHeight="1" x14ac:dyDescent="0.3">
      <c r="A57" s="35" t="s">
        <v>60</v>
      </c>
      <c r="B57" s="40">
        <v>-10000</v>
      </c>
      <c r="C57" s="40">
        <v>0</v>
      </c>
      <c r="D57" s="40">
        <v>-10000</v>
      </c>
      <c r="E57" s="18">
        <f t="shared" si="2"/>
        <v>100</v>
      </c>
    </row>
    <row r="58" spans="1:7" ht="31.2" x14ac:dyDescent="0.3">
      <c r="A58" s="36" t="s">
        <v>61</v>
      </c>
      <c r="B58" s="40">
        <v>36090</v>
      </c>
      <c r="C58" s="40">
        <v>17865.099999999999</v>
      </c>
      <c r="D58" s="40">
        <v>37868.800000000003</v>
      </c>
      <c r="E58" s="18">
        <f t="shared" si="2"/>
        <v>104.92878913826547</v>
      </c>
    </row>
  </sheetData>
  <mergeCells count="1">
    <mergeCell ref="A1:E1"/>
  </mergeCells>
  <phoneticPr fontId="3" type="noConversion"/>
  <pageMargins left="0.78740157480314965" right="0.19685039370078741" top="0.39370078740157483" bottom="0.39370078740157483" header="0" footer="0"/>
  <pageSetup paperSize="9" scale="80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3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Лист3</vt:lpstr>
    </vt:vector>
  </TitlesOfParts>
  <Company>Финансовый отдел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Ефимова</dc:creator>
  <cp:lastModifiedBy>Галина Г. Ефимова</cp:lastModifiedBy>
  <cp:lastPrinted>2020-11-14T16:13:05Z</cp:lastPrinted>
  <dcterms:created xsi:type="dcterms:W3CDTF">2001-04-24T12:02:28Z</dcterms:created>
  <dcterms:modified xsi:type="dcterms:W3CDTF">2020-11-14T16:13:47Z</dcterms:modified>
</cp:coreProperties>
</file>