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Лист1!$A$4:$K$61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3" l="1"/>
  <c r="F55" i="3"/>
  <c r="F48" i="3"/>
  <c r="F49" i="3"/>
  <c r="F50" i="3"/>
  <c r="F51" i="3"/>
  <c r="F52" i="3"/>
  <c r="F53" i="3"/>
  <c r="F47" i="3"/>
  <c r="F35" i="3"/>
  <c r="F39" i="3"/>
  <c r="F40" i="3"/>
  <c r="F41" i="3"/>
  <c r="F42" i="3"/>
  <c r="F43" i="3"/>
  <c r="F44" i="3"/>
  <c r="F45" i="3"/>
  <c r="F38" i="3"/>
  <c r="F8" i="3"/>
  <c r="F9" i="3"/>
  <c r="F10" i="3"/>
  <c r="F12" i="3"/>
  <c r="F13" i="3"/>
  <c r="F14" i="3"/>
  <c r="F16" i="3"/>
  <c r="F17" i="3"/>
  <c r="F18" i="3"/>
  <c r="F20" i="3"/>
  <c r="F21" i="3"/>
  <c r="F22" i="3"/>
  <c r="F23" i="3"/>
  <c r="F24" i="3"/>
  <c r="F25" i="3"/>
  <c r="F27" i="3"/>
  <c r="F28" i="3"/>
  <c r="F29" i="3"/>
  <c r="F30" i="3"/>
  <c r="F31" i="3"/>
  <c r="D54" i="3" l="1"/>
  <c r="E46" i="3"/>
  <c r="D46" i="3"/>
  <c r="E34" i="3"/>
  <c r="D34" i="3"/>
  <c r="E37" i="3"/>
  <c r="D37" i="3"/>
  <c r="F7" i="3"/>
  <c r="D33" i="3" l="1"/>
  <c r="F36" i="3"/>
  <c r="E15" i="3" l="1"/>
  <c r="E6" i="3" l="1"/>
  <c r="F37" i="3" l="1"/>
  <c r="D15" i="3"/>
  <c r="D6" i="3" l="1"/>
  <c r="F15" i="3"/>
  <c r="F6" i="3"/>
  <c r="E54" i="3" l="1"/>
  <c r="E33" i="3" s="1"/>
  <c r="E32" i="3" s="1"/>
  <c r="F54" i="3" l="1"/>
  <c r="F46" i="3"/>
  <c r="F34" i="3"/>
  <c r="D32" i="3" l="1"/>
  <c r="D5" i="3" l="1"/>
  <c r="F32" i="3"/>
  <c r="F33" i="3"/>
  <c r="E5" i="3" l="1"/>
  <c r="F5" i="3" l="1"/>
</calcChain>
</file>

<file path=xl/sharedStrings.xml><?xml version="1.0" encoding="utf-8"?>
<sst xmlns="http://schemas.openxmlformats.org/spreadsheetml/2006/main" count="181" uniqueCount="125">
  <si>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</si>
  <si>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</si>
  <si>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</si>
  <si>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</si>
  <si>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</si>
  <si>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</si>
  <si>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</si>
  <si>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</si>
  <si>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</si>
  <si>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</si>
  <si>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</si>
  <si>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</si>
  <si>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</si>
  <si>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</si>
  <si>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</si>
  <si>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</si>
  <si>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</si>
  <si>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</si>
  <si>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</si>
  <si>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</si>
  <si>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</si>
  <si>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</si>
  <si>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</si>
  <si>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</si>
  <si>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</si>
  <si>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</si>
  <si>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000 1 11 09040 00 0000 120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</si>
  <si>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</si>
  <si>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</si>
  <si>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</si>
  <si>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</si>
  <si>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</si>
  <si>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</si>
  <si>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</si>
  <si>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</si>
  <si>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</si>
  <si>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</si>
  <si>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</si>
  <si>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</si>
  <si>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</si>
  <si>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</si>
  <si>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</si>
  <si>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</si>
  <si>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</si>
  <si>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</si>
  <si>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</si>
  <si>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</si>
  <si>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</si>
  <si>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</si>
  <si>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</si>
  <si>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</si>
  <si>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</si>
  <si>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</si>
  <si>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</si>
  <si>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</si>
  <si>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</si>
  <si>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</si>
  <si>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</si>
  <si>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</si>
  <si>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</si>
  <si>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</si>
  <si>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</si>
  <si>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</si>
  <si>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</si>
  <si>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</si>
  <si>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</si>
  <si>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</si>
  <si>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</si>
  <si>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</si>
  <si>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</si>
  <si>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</si>
  <si>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</si>
  <si>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</si>
  <si>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</si>
  <si>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</si>
  <si>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</si>
  <si>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</si>
  <si>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</si>
  <si>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</si>
  <si>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</si>
  <si>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</si>
  <si>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</si>
  <si>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</si>
  <si>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</si>
  <si>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</si>
  <si>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</si>
  <si>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</si>
  <si>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</si>
  <si>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</si>
  <si>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</si>
  <si>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</si>
  <si>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</si>
  <si>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</si>
  <si>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</si>
  <si>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</si>
  <si>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</si>
  <si>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Заместитель главы администрации - начальник финансового управления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</si>
  <si>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</si>
  <si>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</si>
  <si>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000 1 06 06030 00 0000 110</t>
  </si>
  <si>
    <t>000 1 06 06040 00 0000 110</t>
  </si>
  <si>
    <t>Земельный налог, в том числе: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</si>
  <si>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</si>
  <si>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</si>
  <si>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</si>
  <si>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</si>
  <si>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</si>
  <si>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</si>
  <si>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</si>
  <si>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</si>
  <si>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</si>
  <si>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</si>
  <si>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000 1 03 03000 01 0000 110</t>
  </si>
  <si>
    <t>Туристический налог</t>
  </si>
  <si>
    <t>План на 2026 год</t>
  </si>
  <si>
    <t>000 2 02 25116 14 0000 150</t>
  </si>
  <si>
    <t>Субсидии бюджетам муниципальных округов на реализацию программы комплексного развития молодежной политики в субъектах Российской Федерации "Регион для молодых"</t>
  </si>
  <si>
    <t>Субсидии бюджетам муниципальных округов на создание модельных муниципальных библиотек</t>
  </si>
  <si>
    <t>000 2 02 25454 14 0000 150</t>
  </si>
  <si>
    <t>Субсидии бюджетам муниципальных округов на обеспечение комплексного развития сельских территорий</t>
  </si>
  <si>
    <t>000 2 02 25576 14 0000 150</t>
  </si>
  <si>
    <t>Исполнение бюджета Балахнинского муниципального округа по доходам на 01.03.2026</t>
  </si>
  <si>
    <t>Факт исполнения на 01.03.2026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</si>
  <si>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</si>
  <si>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000 1 14 02040 14 0000 440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</si>
</sst>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00"/>
    <numFmt numFmtId="168" formatCode="#,##0.000"/>
  </numFmts>
  <fonts count="15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7" fontId="1" fillId="0" borderId="0" xfId="0" applyNumberFormat="1" applyFont="1" applyFill="1" applyAlignment="1">
      <alignment readingOrder="1"/>
    </xf>
    <xf numFmtId="167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68" fontId="13" fillId="0" borderId="0" xfId="0" applyNumberFormat="1" applyFont="1" applyFill="1" applyAlignment="1" applyProtection="1">
      <alignment horizontal="center" wrapText="1" readingOrder="1"/>
      <protection locked="0"/>
    </xf>
    <xf numFmtId="0" fontId="14" fillId="0" borderId="0" xfId="0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zoomScale="50" zoomScaleNormal="50" workbookViewId="0">
      <selection activeCell="F7" sqref="F7"/>
    </sheetView>
  </sheetViews>
  <sheetFormatPr defaultColWidth="9.1796875" defaultRowHeight="17.75" x14ac:dyDescent="0.35"/>
  <cols>
    <col min="1" max="1" width="126" style="11" customWidth="1"/>
    <col min="2" max="2" width="10.81640625" style="11" customWidth="1"/>
    <col min="3" max="3" width="36.453125" style="11" customWidth="1"/>
    <col min="4" max="4" width="17.54296875" style="33" customWidth="1"/>
    <col min="5" max="5" width="19.36328125" style="33" customWidth="1"/>
    <col min="6" max="6" width="19.1796875" style="2" customWidth="1"/>
    <col min="7" max="7" width="9.1796875" style="11"/>
    <col min="8" max="9" width="15.1796875" style="11" customWidth="1"/>
    <col min="10" max="11" width="30.54296875" style="11" customWidth="1"/>
    <col min="12" max="16384" width="9.1796875" style="11"/>
  </cols>
  <sheetData>
    <row r="1" spans="1:9" ht="45.15" customHeight="1" x14ac:dyDescent="0.65">
      <c r="A1" s="44" t="s">
        <v>121</v>
      </c>
      <c r="B1" s="44"/>
      <c r="C1" s="44"/>
      <c r="D1" s="44"/>
      <c r="E1" s="44"/>
      <c r="F1" s="44"/>
    </row>
    <row r="2" spans="1:9" s="35" customFormat="1" ht="45.15" customHeight="1" x14ac:dyDescent="0.3">
      <c r="A2" s="34"/>
      <c r="B2" s="34"/>
      <c r="C2" s="34"/>
      <c r="D2" s="42"/>
      <c r="E2" s="42"/>
      <c r="F2" s="43"/>
    </row>
    <row r="3" spans="1:9" ht="42.05" customHeight="1" x14ac:dyDescent="0.4">
      <c r="A3" s="12"/>
      <c r="B3" s="13"/>
      <c r="C3" s="13"/>
      <c r="D3" s="20"/>
      <c r="E3" s="21"/>
      <c r="F3" s="30" t="s">
        <v>105</v>
      </c>
    </row>
    <row r="4" spans="1:9" s="22" customFormat="1" ht="67.7" customHeight="1" x14ac:dyDescent="0.4">
      <c r="A4" s="32" t="s">
        <v>3</v>
      </c>
      <c r="B4" s="32" t="s">
        <v>4</v>
      </c>
      <c r="C4" s="32" t="s">
        <v>5</v>
      </c>
      <c r="D4" s="32" t="s">
        <v>114</v>
      </c>
      <c r="E4" s="32" t="s">
        <v>122</v>
      </c>
      <c r="F4" s="32" t="s">
        <v>75</v>
      </c>
    </row>
    <row r="5" spans="1:9" s="22" customFormat="1" ht="52.25" customHeight="1" x14ac:dyDescent="0.4">
      <c r="A5" s="27" t="s">
        <v>106</v>
      </c>
      <c r="B5" s="28" t="s">
        <v>89</v>
      </c>
      <c r="C5" s="29" t="s">
        <v>6</v>
      </c>
      <c r="D5" s="40">
        <f>D6+D32</f>
        <v>3198403.2</v>
      </c>
      <c r="E5" s="40">
        <f>E6+E32</f>
        <v>378661.79999999993</v>
      </c>
      <c r="F5" s="40">
        <f>E5/D5%</f>
        <v>11.839088955388736</v>
      </c>
      <c r="H5" s="26"/>
      <c r="I5" s="26"/>
    </row>
    <row r="6" spans="1:9" s="1" customFormat="1" ht="52.25" customHeight="1" x14ac:dyDescent="0.35">
      <c r="A6" s="23" t="s">
        <v>102</v>
      </c>
      <c r="B6" s="24" t="s">
        <v>89</v>
      </c>
      <c r="C6" s="25" t="s">
        <v>7</v>
      </c>
      <c r="D6" s="39">
        <f>SUM(D7:D31)-D16-D17</f>
        <v>1572553.9000000001</v>
      </c>
      <c r="E6" s="39">
        <f>SUM(E7:E31)-E16-E17</f>
        <v>144243.19999999998</v>
      </c>
      <c r="F6" s="39">
        <f>E6/D6%</f>
        <v>9.1725441016679916</v>
      </c>
      <c r="H6" s="10"/>
    </row>
    <row r="7" spans="1:9" ht="35.1" customHeight="1" x14ac:dyDescent="0.35">
      <c r="A7" s="6" t="s">
        <v>8</v>
      </c>
      <c r="B7" s="8" t="s">
        <v>89</v>
      </c>
      <c r="C7" s="3" t="s">
        <v>9</v>
      </c>
      <c r="D7" s="37">
        <v>1113302.6000000001</v>
      </c>
      <c r="E7" s="37">
        <v>120245.8</v>
      </c>
      <c r="F7" s="37">
        <f>E7/D7%</f>
        <v>10.800819112431785</v>
      </c>
    </row>
    <row r="8" spans="1:9" ht="35.1" customHeight="1" x14ac:dyDescent="0.35">
      <c r="A8" s="6" t="s">
        <v>10</v>
      </c>
      <c r="B8" s="8" t="s">
        <v>89</v>
      </c>
      <c r="C8" s="3" t="s">
        <v>11</v>
      </c>
      <c r="D8" s="37">
        <v>32025.1</v>
      </c>
      <c r="E8" s="37">
        <v>2500.5</v>
      </c>
      <c r="F8" s="37">
        <f t="shared" ref="F8:F31" si="0">E8/D8%</f>
        <v>7.8079381485147596</v>
      </c>
    </row>
    <row r="9" spans="1:9" ht="35.1" customHeight="1" x14ac:dyDescent="0.35">
      <c r="A9" s="6" t="s">
        <v>113</v>
      </c>
      <c r="B9" s="8" t="s">
        <v>89</v>
      </c>
      <c r="C9" s="3" t="s">
        <v>112</v>
      </c>
      <c r="D9" s="37">
        <v>1401.5</v>
      </c>
      <c r="E9" s="37">
        <v>502.5</v>
      </c>
      <c r="F9" s="37">
        <f t="shared" si="0"/>
        <v>35.854441669639669</v>
      </c>
    </row>
    <row r="10" spans="1:9" ht="35.1" customHeight="1" x14ac:dyDescent="0.35">
      <c r="A10" s="6" t="s">
        <v>78</v>
      </c>
      <c r="B10" s="8" t="s">
        <v>89</v>
      </c>
      <c r="C10" s="3" t="s">
        <v>79</v>
      </c>
      <c r="D10" s="37">
        <v>107210.8</v>
      </c>
      <c r="E10" s="37">
        <v>1372.4</v>
      </c>
      <c r="F10" s="37">
        <f t="shared" si="0"/>
        <v>1.2800949158107207</v>
      </c>
    </row>
    <row r="11" spans="1:9" ht="35.1" customHeight="1" x14ac:dyDescent="0.35">
      <c r="A11" s="6" t="s">
        <v>12</v>
      </c>
      <c r="B11" s="8" t="s">
        <v>89</v>
      </c>
      <c r="C11" s="3" t="s">
        <v>80</v>
      </c>
      <c r="D11" s="37">
        <v>0</v>
      </c>
      <c r="E11" s="37">
        <v>0</v>
      </c>
      <c r="F11" s="37">
        <v>0</v>
      </c>
    </row>
    <row r="12" spans="1:9" ht="35.1" customHeight="1" x14ac:dyDescent="0.35">
      <c r="A12" s="6" t="s">
        <v>13</v>
      </c>
      <c r="B12" s="8" t="s">
        <v>89</v>
      </c>
      <c r="C12" s="3" t="s">
        <v>14</v>
      </c>
      <c r="D12" s="37">
        <v>6.9</v>
      </c>
      <c r="E12" s="37">
        <v>0</v>
      </c>
      <c r="F12" s="37">
        <f t="shared" si="0"/>
        <v>0</v>
      </c>
    </row>
    <row r="13" spans="1:9" ht="35.1" customHeight="1" x14ac:dyDescent="0.35">
      <c r="A13" s="6" t="s">
        <v>15</v>
      </c>
      <c r="B13" s="8" t="s">
        <v>89</v>
      </c>
      <c r="C13" s="3" t="s">
        <v>16</v>
      </c>
      <c r="D13" s="37">
        <v>2851.3</v>
      </c>
      <c r="E13" s="37">
        <v>-21.1</v>
      </c>
      <c r="F13" s="37">
        <f t="shared" si="0"/>
        <v>-0.74001332725423496</v>
      </c>
    </row>
    <row r="14" spans="1:9" ht="35.1" customHeight="1" x14ac:dyDescent="0.35">
      <c r="A14" s="6" t="s">
        <v>17</v>
      </c>
      <c r="B14" s="8" t="s">
        <v>89</v>
      </c>
      <c r="C14" s="3" t="s">
        <v>18</v>
      </c>
      <c r="D14" s="37">
        <v>84322.2</v>
      </c>
      <c r="E14" s="37">
        <v>1987.3</v>
      </c>
      <c r="F14" s="37">
        <f t="shared" si="0"/>
        <v>2.3567933474221499</v>
      </c>
    </row>
    <row r="15" spans="1:9" ht="35.1" customHeight="1" x14ac:dyDescent="0.35">
      <c r="A15" s="6" t="s">
        <v>101</v>
      </c>
      <c r="B15" s="8" t="s">
        <v>89</v>
      </c>
      <c r="C15" s="3" t="s">
        <v>81</v>
      </c>
      <c r="D15" s="37">
        <f>D16+D17</f>
        <v>84508.2</v>
      </c>
      <c r="E15" s="37">
        <f>E16+E17</f>
        <v>716.80000000000007</v>
      </c>
      <c r="F15" s="37">
        <f t="shared" si="0"/>
        <v>0.84820171296986568</v>
      </c>
    </row>
    <row r="16" spans="1:9" s="17" customFormat="1" ht="35.1" customHeight="1" x14ac:dyDescent="0.35">
      <c r="A16" s="19" t="s">
        <v>104</v>
      </c>
      <c r="B16" s="15" t="s">
        <v>89</v>
      </c>
      <c r="C16" s="16" t="s">
        <v>99</v>
      </c>
      <c r="D16" s="38">
        <v>55979.7</v>
      </c>
      <c r="E16" s="38">
        <v>58.6</v>
      </c>
      <c r="F16" s="38">
        <f t="shared" si="0"/>
        <v>0.10468080393428332</v>
      </c>
    </row>
    <row r="17" spans="1:9" s="17" customFormat="1" ht="35.1" customHeight="1" x14ac:dyDescent="0.35">
      <c r="A17" s="19" t="s">
        <v>103</v>
      </c>
      <c r="B17" s="15" t="s">
        <v>89</v>
      </c>
      <c r="C17" s="18" t="s">
        <v>100</v>
      </c>
      <c r="D17" s="38">
        <v>28528.5</v>
      </c>
      <c r="E17" s="38">
        <v>658.2</v>
      </c>
      <c r="F17" s="38">
        <f t="shared" si="0"/>
        <v>2.3071665176928335</v>
      </c>
    </row>
    <row r="18" spans="1:9" ht="35.1" customHeight="1" x14ac:dyDescent="0.35">
      <c r="A18" s="6" t="s">
        <v>68</v>
      </c>
      <c r="B18" s="8" t="s">
        <v>89</v>
      </c>
      <c r="C18" s="3" t="s">
        <v>19</v>
      </c>
      <c r="D18" s="37">
        <v>43215.3</v>
      </c>
      <c r="E18" s="37">
        <v>5048.6000000000004</v>
      </c>
      <c r="F18" s="37">
        <f t="shared" si="0"/>
        <v>11.682436544464576</v>
      </c>
    </row>
    <row r="19" spans="1:9" ht="35.1" customHeight="1" x14ac:dyDescent="0.35">
      <c r="A19" s="6" t="s">
        <v>69</v>
      </c>
      <c r="B19" s="8" t="s">
        <v>89</v>
      </c>
      <c r="C19" s="3" t="s">
        <v>20</v>
      </c>
      <c r="D19" s="37">
        <v>0</v>
      </c>
      <c r="E19" s="37">
        <v>0</v>
      </c>
      <c r="F19" s="37">
        <v>0</v>
      </c>
    </row>
    <row r="20" spans="1:9" ht="67.599999999999994" customHeight="1" x14ac:dyDescent="0.35">
      <c r="A20" s="6" t="s">
        <v>21</v>
      </c>
      <c r="B20" s="8" t="s">
        <v>89</v>
      </c>
      <c r="C20" s="3" t="s">
        <v>22</v>
      </c>
      <c r="D20" s="37">
        <v>40752.300000000003</v>
      </c>
      <c r="E20" s="37">
        <v>3374.7</v>
      </c>
      <c r="F20" s="37">
        <f t="shared" si="0"/>
        <v>8.2810049984908822</v>
      </c>
    </row>
    <row r="21" spans="1:9" ht="72" customHeight="1" x14ac:dyDescent="0.35">
      <c r="A21" s="6" t="s">
        <v>0</v>
      </c>
      <c r="B21" s="8" t="s">
        <v>89</v>
      </c>
      <c r="C21" s="3" t="s">
        <v>23</v>
      </c>
      <c r="D21" s="37">
        <v>2733.4</v>
      </c>
      <c r="E21" s="37">
        <v>159.4</v>
      </c>
      <c r="F21" s="37">
        <f t="shared" si="0"/>
        <v>5.831565083778445</v>
      </c>
      <c r="H21" s="36"/>
      <c r="I21" s="36"/>
    </row>
    <row r="22" spans="1:9" ht="51.05" customHeight="1" x14ac:dyDescent="0.35">
      <c r="A22" s="6" t="s">
        <v>24</v>
      </c>
      <c r="B22" s="8" t="s">
        <v>89</v>
      </c>
      <c r="C22" s="3" t="s">
        <v>25</v>
      </c>
      <c r="D22" s="37">
        <v>9332.7000000000007</v>
      </c>
      <c r="E22" s="37">
        <v>436</v>
      </c>
      <c r="F22" s="37">
        <f t="shared" si="0"/>
        <v>4.6717455827359711</v>
      </c>
    </row>
    <row r="23" spans="1:9" ht="80.5" customHeight="1" x14ac:dyDescent="0.35">
      <c r="A23" s="6" t="s">
        <v>1</v>
      </c>
      <c r="B23" s="8" t="s">
        <v>89</v>
      </c>
      <c r="C23" s="3" t="s">
        <v>26</v>
      </c>
      <c r="D23" s="37">
        <v>14499.3</v>
      </c>
      <c r="E23" s="37">
        <v>910</v>
      </c>
      <c r="F23" s="37">
        <f t="shared" si="0"/>
        <v>6.2761650562440945</v>
      </c>
    </row>
    <row r="24" spans="1:9" ht="89.2" customHeight="1" x14ac:dyDescent="0.35">
      <c r="A24" s="5" t="s">
        <v>76</v>
      </c>
      <c r="B24" s="8" t="s">
        <v>89</v>
      </c>
      <c r="C24" s="14" t="s">
        <v>77</v>
      </c>
      <c r="D24" s="37">
        <v>1531</v>
      </c>
      <c r="E24" s="37">
        <v>471.5</v>
      </c>
      <c r="F24" s="37">
        <f t="shared" si="0"/>
        <v>30.796864794252123</v>
      </c>
    </row>
    <row r="25" spans="1:9" ht="38.950000000000003" customHeight="1" x14ac:dyDescent="0.35">
      <c r="A25" s="6" t="s">
        <v>27</v>
      </c>
      <c r="B25" s="8" t="s">
        <v>89</v>
      </c>
      <c r="C25" s="3" t="s">
        <v>28</v>
      </c>
      <c r="D25" s="37">
        <v>3081</v>
      </c>
      <c r="E25" s="37">
        <v>250.9</v>
      </c>
      <c r="F25" s="37">
        <f t="shared" si="0"/>
        <v>8.1434599156118157</v>
      </c>
    </row>
    <row r="26" spans="1:9" ht="64.5" customHeight="1" x14ac:dyDescent="0.35">
      <c r="A26" s="6" t="s">
        <v>123</v>
      </c>
      <c r="B26" s="8" t="s">
        <v>89</v>
      </c>
      <c r="C26" s="3" t="s">
        <v>124</v>
      </c>
      <c r="D26" s="37">
        <v>0</v>
      </c>
      <c r="E26" s="37">
        <v>44.4</v>
      </c>
      <c r="F26" s="37">
        <v>0</v>
      </c>
    </row>
    <row r="27" spans="1:9" ht="54" customHeight="1" x14ac:dyDescent="0.35">
      <c r="A27" s="6" t="s">
        <v>29</v>
      </c>
      <c r="B27" s="8" t="s">
        <v>89</v>
      </c>
      <c r="C27" s="3" t="s">
        <v>30</v>
      </c>
      <c r="D27" s="37">
        <v>3500</v>
      </c>
      <c r="E27" s="37">
        <v>910.1</v>
      </c>
      <c r="F27" s="37">
        <f t="shared" si="0"/>
        <v>26.002857142857142</v>
      </c>
    </row>
    <row r="28" spans="1:9" ht="76.599999999999994" customHeight="1" x14ac:dyDescent="0.35">
      <c r="A28" s="6" t="s">
        <v>2</v>
      </c>
      <c r="B28" s="8" t="s">
        <v>89</v>
      </c>
      <c r="C28" s="3" t="s">
        <v>31</v>
      </c>
      <c r="D28" s="37">
        <v>6000</v>
      </c>
      <c r="E28" s="37">
        <v>1018.3</v>
      </c>
      <c r="F28" s="37">
        <f t="shared" si="0"/>
        <v>16.971666666666668</v>
      </c>
    </row>
    <row r="29" spans="1:9" ht="54" customHeight="1" x14ac:dyDescent="0.35">
      <c r="A29" s="6" t="s">
        <v>32</v>
      </c>
      <c r="B29" s="8" t="s">
        <v>89</v>
      </c>
      <c r="C29" s="3" t="s">
        <v>33</v>
      </c>
      <c r="D29" s="37">
        <v>2359.8000000000002</v>
      </c>
      <c r="E29" s="37">
        <v>-2550.3000000000002</v>
      </c>
      <c r="F29" s="37">
        <f t="shared" si="0"/>
        <v>-108.07271802695143</v>
      </c>
    </row>
    <row r="30" spans="1:9" ht="32.799999999999997" customHeight="1" x14ac:dyDescent="0.35">
      <c r="A30" s="6" t="s">
        <v>70</v>
      </c>
      <c r="B30" s="8" t="s">
        <v>89</v>
      </c>
      <c r="C30" s="3" t="s">
        <v>34</v>
      </c>
      <c r="D30" s="37">
        <v>17159.099999999999</v>
      </c>
      <c r="E30" s="37">
        <v>6861.8</v>
      </c>
      <c r="F30" s="37">
        <f t="shared" si="0"/>
        <v>39.989276826873208</v>
      </c>
    </row>
    <row r="31" spans="1:9" ht="33.049999999999997" customHeight="1" x14ac:dyDescent="0.35">
      <c r="A31" s="6" t="s">
        <v>71</v>
      </c>
      <c r="B31" s="8" t="s">
        <v>89</v>
      </c>
      <c r="C31" s="3" t="s">
        <v>35</v>
      </c>
      <c r="D31" s="37">
        <v>2761.4</v>
      </c>
      <c r="E31" s="37">
        <v>3.6</v>
      </c>
      <c r="F31" s="37">
        <f t="shared" si="0"/>
        <v>0.13036865358151661</v>
      </c>
    </row>
    <row r="32" spans="1:9" s="1" customFormat="1" ht="52.25" customHeight="1" x14ac:dyDescent="0.35">
      <c r="A32" s="23" t="s">
        <v>36</v>
      </c>
      <c r="B32" s="24" t="s">
        <v>89</v>
      </c>
      <c r="C32" s="25" t="s">
        <v>37</v>
      </c>
      <c r="D32" s="39">
        <f>D33+D58+D61+D60+D57+D59</f>
        <v>1625849.3</v>
      </c>
      <c r="E32" s="39">
        <f>E33+E58+E61+E60+E57+E59</f>
        <v>234418.59999999998</v>
      </c>
      <c r="F32" s="39">
        <f>E32/D32%</f>
        <v>14.418224370487472</v>
      </c>
    </row>
    <row r="33" spans="1:11" s="1" customFormat="1" ht="52.25" customHeight="1" x14ac:dyDescent="0.35">
      <c r="A33" s="23" t="s">
        <v>38</v>
      </c>
      <c r="B33" s="24" t="s">
        <v>89</v>
      </c>
      <c r="C33" s="25" t="s">
        <v>39</v>
      </c>
      <c r="D33" s="39">
        <f>D34+D37+D46+D54</f>
        <v>1625849.3</v>
      </c>
      <c r="E33" s="39">
        <f>E34+E37+E46+E54</f>
        <v>237159.3</v>
      </c>
      <c r="F33" s="39">
        <f t="shared" ref="F33:F37" si="1">E33/D33%</f>
        <v>14.586794729376209</v>
      </c>
    </row>
    <row r="34" spans="1:11" s="1" customFormat="1" ht="52.25" customHeight="1" x14ac:dyDescent="0.35">
      <c r="A34" s="23" t="s">
        <v>40</v>
      </c>
      <c r="B34" s="24" t="s">
        <v>89</v>
      </c>
      <c r="C34" s="25" t="s">
        <v>41</v>
      </c>
      <c r="D34" s="39">
        <f>D35+D36</f>
        <v>168933.5</v>
      </c>
      <c r="E34" s="39">
        <f>E35+E36</f>
        <v>26747.8</v>
      </c>
      <c r="F34" s="39">
        <f t="shared" si="1"/>
        <v>15.833330866879571</v>
      </c>
    </row>
    <row r="35" spans="1:11" ht="51.75" customHeight="1" x14ac:dyDescent="0.35">
      <c r="A35" s="6" t="s">
        <v>85</v>
      </c>
      <c r="B35" s="8" t="s">
        <v>89</v>
      </c>
      <c r="C35" s="4" t="s">
        <v>86</v>
      </c>
      <c r="D35" s="37">
        <v>112779.8</v>
      </c>
      <c r="E35" s="37">
        <v>17856.8</v>
      </c>
      <c r="F35" s="37">
        <f>E35/D35%</f>
        <v>15.833331855527319</v>
      </c>
    </row>
    <row r="36" spans="1:11" ht="50.25" customHeight="1" x14ac:dyDescent="0.35">
      <c r="A36" s="6" t="s">
        <v>87</v>
      </c>
      <c r="B36" s="8" t="s">
        <v>89</v>
      </c>
      <c r="C36" s="4" t="s">
        <v>88</v>
      </c>
      <c r="D36" s="37">
        <v>56153.7</v>
      </c>
      <c r="E36" s="37">
        <v>8891</v>
      </c>
      <c r="F36" s="37">
        <f t="shared" ref="F36" si="2">E36/D36%</f>
        <v>15.833328881266953</v>
      </c>
    </row>
    <row r="37" spans="1:11" s="1" customFormat="1" ht="52.25" customHeight="1" x14ac:dyDescent="0.35">
      <c r="A37" s="23" t="s">
        <v>42</v>
      </c>
      <c r="B37" s="24" t="s">
        <v>89</v>
      </c>
      <c r="C37" s="25" t="s">
        <v>43</v>
      </c>
      <c r="D37" s="39">
        <f>SUM(D38:D45)</f>
        <v>156699</v>
      </c>
      <c r="E37" s="39">
        <f>SUM(E38:E45)</f>
        <v>11892.8</v>
      </c>
      <c r="F37" s="39">
        <f t="shared" si="1"/>
        <v>7.5895825755110113</v>
      </c>
    </row>
    <row r="38" spans="1:11" s="1" customFormat="1" ht="44.1" customHeight="1" x14ac:dyDescent="0.35">
      <c r="A38" s="7" t="s">
        <v>109</v>
      </c>
      <c r="B38" s="8" t="s">
        <v>89</v>
      </c>
      <c r="C38" s="4" t="s">
        <v>108</v>
      </c>
      <c r="D38" s="37">
        <v>6163.9</v>
      </c>
      <c r="E38" s="37">
        <v>0</v>
      </c>
      <c r="F38" s="37">
        <f>E38/D38%</f>
        <v>0</v>
      </c>
    </row>
    <row r="39" spans="1:11" s="1" customFormat="1" ht="46.35" customHeight="1" x14ac:dyDescent="0.35">
      <c r="A39" s="9" t="s">
        <v>116</v>
      </c>
      <c r="B39" s="8" t="s">
        <v>89</v>
      </c>
      <c r="C39" s="4" t="s">
        <v>115</v>
      </c>
      <c r="D39" s="37">
        <v>17210.599999999999</v>
      </c>
      <c r="E39" s="37">
        <v>0</v>
      </c>
      <c r="F39" s="37">
        <f t="shared" ref="F39:F45" si="3">E39/D39%</f>
        <v>0</v>
      </c>
    </row>
    <row r="40" spans="1:11" s="1" customFormat="1" ht="46.35" customHeight="1" x14ac:dyDescent="0.35">
      <c r="A40" s="7" t="s">
        <v>44</v>
      </c>
      <c r="B40" s="8" t="s">
        <v>89</v>
      </c>
      <c r="C40" s="4" t="s">
        <v>45</v>
      </c>
      <c r="D40" s="37">
        <v>41831.300000000003</v>
      </c>
      <c r="E40" s="37">
        <v>11671.3</v>
      </c>
      <c r="F40" s="37">
        <f t="shared" si="3"/>
        <v>27.900878050646281</v>
      </c>
    </row>
    <row r="41" spans="1:11" s="1" customFormat="1" ht="38.950000000000003" customHeight="1" x14ac:dyDescent="0.35">
      <c r="A41" s="7" t="s">
        <v>117</v>
      </c>
      <c r="B41" s="8" t="s">
        <v>89</v>
      </c>
      <c r="C41" s="4" t="s">
        <v>118</v>
      </c>
      <c r="D41" s="37">
        <v>8000</v>
      </c>
      <c r="E41" s="37">
        <v>0</v>
      </c>
      <c r="F41" s="37">
        <f t="shared" si="3"/>
        <v>0</v>
      </c>
    </row>
    <row r="42" spans="1:11" s="1" customFormat="1" ht="43.55" customHeight="1" x14ac:dyDescent="0.35">
      <c r="A42" s="7" t="s">
        <v>46</v>
      </c>
      <c r="B42" s="8" t="s">
        <v>89</v>
      </c>
      <c r="C42" s="4" t="s">
        <v>47</v>
      </c>
      <c r="D42" s="37">
        <v>227.1</v>
      </c>
      <c r="E42" s="37">
        <v>0</v>
      </c>
      <c r="F42" s="37">
        <f t="shared" si="3"/>
        <v>0</v>
      </c>
    </row>
    <row r="43" spans="1:11" s="1" customFormat="1" ht="46.35" customHeight="1" x14ac:dyDescent="0.35">
      <c r="A43" s="7" t="s">
        <v>90</v>
      </c>
      <c r="B43" s="8" t="s">
        <v>89</v>
      </c>
      <c r="C43" s="4" t="s">
        <v>48</v>
      </c>
      <c r="D43" s="37">
        <v>14738.4</v>
      </c>
      <c r="E43" s="37">
        <v>0</v>
      </c>
      <c r="F43" s="37">
        <f t="shared" si="3"/>
        <v>0</v>
      </c>
    </row>
    <row r="44" spans="1:11" s="1" customFormat="1" ht="46.35" customHeight="1" x14ac:dyDescent="0.35">
      <c r="A44" s="7" t="s">
        <v>119</v>
      </c>
      <c r="B44" s="8" t="s">
        <v>89</v>
      </c>
      <c r="C44" s="4" t="s">
        <v>120</v>
      </c>
      <c r="D44" s="37">
        <v>2594.6</v>
      </c>
      <c r="E44" s="37">
        <v>0</v>
      </c>
      <c r="F44" s="37">
        <f t="shared" si="3"/>
        <v>0</v>
      </c>
    </row>
    <row r="45" spans="1:11" s="1" customFormat="1" ht="43.55" customHeight="1" x14ac:dyDescent="0.35">
      <c r="A45" s="7" t="s">
        <v>49</v>
      </c>
      <c r="B45" s="8" t="s">
        <v>89</v>
      </c>
      <c r="C45" s="4" t="s">
        <v>50</v>
      </c>
      <c r="D45" s="37">
        <v>65933.100000000006</v>
      </c>
      <c r="E45" s="37">
        <v>221.5</v>
      </c>
      <c r="F45" s="37">
        <f t="shared" si="3"/>
        <v>0.335946588284185</v>
      </c>
    </row>
    <row r="46" spans="1:11" s="1" customFormat="1" ht="52.25" customHeight="1" x14ac:dyDescent="0.35">
      <c r="A46" s="23" t="s">
        <v>51</v>
      </c>
      <c r="B46" s="24" t="s">
        <v>89</v>
      </c>
      <c r="C46" s="25" t="s">
        <v>52</v>
      </c>
      <c r="D46" s="39">
        <f>SUM(D47:D53)</f>
        <v>1288973.4000000001</v>
      </c>
      <c r="E46" s="39">
        <f>SUM(E47:E53)</f>
        <v>197718.3</v>
      </c>
      <c r="F46" s="39">
        <f>E46/D46%</f>
        <v>15.339207155089465</v>
      </c>
    </row>
    <row r="47" spans="1:11" s="1" customFormat="1" ht="42.05" customHeight="1" x14ac:dyDescent="0.35">
      <c r="A47" s="7" t="s">
        <v>53</v>
      </c>
      <c r="B47" s="8" t="s">
        <v>89</v>
      </c>
      <c r="C47" s="4" t="s">
        <v>54</v>
      </c>
      <c r="D47" s="37">
        <v>1131140.2</v>
      </c>
      <c r="E47" s="37">
        <v>179547.3</v>
      </c>
      <c r="F47" s="37">
        <f>E47/D47%</f>
        <v>15.873125188195061</v>
      </c>
    </row>
    <row r="48" spans="1:11" s="1" customFormat="1" ht="64.5" customHeight="1" x14ac:dyDescent="0.35">
      <c r="A48" s="7" t="s">
        <v>55</v>
      </c>
      <c r="B48" s="8" t="s">
        <v>89</v>
      </c>
      <c r="C48" s="4" t="s">
        <v>56</v>
      </c>
      <c r="D48" s="37">
        <v>20690.3</v>
      </c>
      <c r="E48" s="37">
        <v>5172.6000000000004</v>
      </c>
      <c r="F48" s="37">
        <f t="shared" ref="F48:F53" si="4">E48/D48%</f>
        <v>25.000120829567482</v>
      </c>
      <c r="J48" s="10"/>
      <c r="K48" s="10"/>
    </row>
    <row r="49" spans="1:6" s="1" customFormat="1" ht="63.95" customHeight="1" x14ac:dyDescent="0.35">
      <c r="A49" s="7" t="s">
        <v>57</v>
      </c>
      <c r="B49" s="8" t="s">
        <v>89</v>
      </c>
      <c r="C49" s="4" t="s">
        <v>58</v>
      </c>
      <c r="D49" s="37">
        <v>64530</v>
      </c>
      <c r="E49" s="37">
        <v>0</v>
      </c>
      <c r="F49" s="37">
        <f t="shared" si="4"/>
        <v>0</v>
      </c>
    </row>
    <row r="50" spans="1:6" s="1" customFormat="1" ht="59.65" customHeight="1" x14ac:dyDescent="0.35">
      <c r="A50" s="7" t="s">
        <v>97</v>
      </c>
      <c r="B50" s="8" t="s">
        <v>89</v>
      </c>
      <c r="C50" s="4" t="s">
        <v>59</v>
      </c>
      <c r="D50" s="37">
        <v>2326.1999999999998</v>
      </c>
      <c r="E50" s="37">
        <v>165.4</v>
      </c>
      <c r="F50" s="37">
        <f t="shared" si="4"/>
        <v>7.1103086578970007</v>
      </c>
    </row>
    <row r="51" spans="1:6" s="1" customFormat="1" ht="47.95" customHeight="1" x14ac:dyDescent="0.35">
      <c r="A51" s="7" t="s">
        <v>60</v>
      </c>
      <c r="B51" s="8" t="s">
        <v>89</v>
      </c>
      <c r="C51" s="4" t="s">
        <v>61</v>
      </c>
      <c r="D51" s="37">
        <v>139.6</v>
      </c>
      <c r="E51" s="37">
        <v>139.6</v>
      </c>
      <c r="F51" s="37">
        <f t="shared" si="4"/>
        <v>100</v>
      </c>
    </row>
    <row r="52" spans="1:6" s="1" customFormat="1" ht="83.95" customHeight="1" x14ac:dyDescent="0.35">
      <c r="A52" s="7" t="s">
        <v>98</v>
      </c>
      <c r="B52" s="8" t="s">
        <v>89</v>
      </c>
      <c r="C52" s="4" t="s">
        <v>62</v>
      </c>
      <c r="D52" s="37">
        <v>58121.3</v>
      </c>
      <c r="E52" s="37">
        <v>9686.9</v>
      </c>
      <c r="F52" s="37">
        <f t="shared" si="4"/>
        <v>16.666695342327163</v>
      </c>
    </row>
    <row r="53" spans="1:6" s="1" customFormat="1" ht="42.05" customHeight="1" x14ac:dyDescent="0.35">
      <c r="A53" s="7" t="s">
        <v>91</v>
      </c>
      <c r="B53" s="8" t="s">
        <v>89</v>
      </c>
      <c r="C53" s="4" t="s">
        <v>92</v>
      </c>
      <c r="D53" s="37">
        <v>12025.8</v>
      </c>
      <c r="E53" s="37">
        <v>3006.5</v>
      </c>
      <c r="F53" s="37">
        <f t="shared" si="4"/>
        <v>25.000415772755243</v>
      </c>
    </row>
    <row r="54" spans="1:6" s="1" customFormat="1" ht="52.25" customHeight="1" x14ac:dyDescent="0.35">
      <c r="A54" s="23" t="s">
        <v>107</v>
      </c>
      <c r="B54" s="31" t="s">
        <v>89</v>
      </c>
      <c r="C54" s="25" t="s">
        <v>63</v>
      </c>
      <c r="D54" s="39">
        <f>D56+D55</f>
        <v>11243.4</v>
      </c>
      <c r="E54" s="39">
        <f>+E56+E55</f>
        <v>800.4</v>
      </c>
      <c r="F54" s="39">
        <f>E54/D54%</f>
        <v>7.1188430545920269</v>
      </c>
    </row>
    <row r="55" spans="1:6" s="1" customFormat="1" ht="62.2" customHeight="1" x14ac:dyDescent="0.35">
      <c r="A55" s="6" t="s">
        <v>94</v>
      </c>
      <c r="B55" s="8" t="s">
        <v>89</v>
      </c>
      <c r="C55" s="4" t="s">
        <v>95</v>
      </c>
      <c r="D55" s="37">
        <v>4802.3999999999996</v>
      </c>
      <c r="E55" s="37">
        <v>800.4</v>
      </c>
      <c r="F55" s="37">
        <f>E55/D55%</f>
        <v>16.666666666666668</v>
      </c>
    </row>
    <row r="56" spans="1:6" ht="42.05" customHeight="1" x14ac:dyDescent="0.35">
      <c r="A56" s="7" t="s">
        <v>93</v>
      </c>
      <c r="B56" s="8" t="s">
        <v>89</v>
      </c>
      <c r="C56" s="4" t="s">
        <v>84</v>
      </c>
      <c r="D56" s="37">
        <v>6441</v>
      </c>
      <c r="E56" s="37">
        <v>0</v>
      </c>
      <c r="F56" s="37">
        <f>E56/D56%</f>
        <v>0</v>
      </c>
    </row>
    <row r="57" spans="1:6" s="1" customFormat="1" ht="52.25" customHeight="1" x14ac:dyDescent="0.35">
      <c r="A57" s="23" t="s">
        <v>82</v>
      </c>
      <c r="B57" s="24" t="s">
        <v>89</v>
      </c>
      <c r="C57" s="25" t="s">
        <v>83</v>
      </c>
      <c r="D57" s="39">
        <v>0</v>
      </c>
      <c r="E57" s="39">
        <v>2460</v>
      </c>
      <c r="F57" s="39">
        <v>0</v>
      </c>
    </row>
    <row r="58" spans="1:6" s="1" customFormat="1" ht="52.25" customHeight="1" x14ac:dyDescent="0.35">
      <c r="A58" s="23" t="s">
        <v>64</v>
      </c>
      <c r="B58" s="24" t="s">
        <v>89</v>
      </c>
      <c r="C58" s="25" t="s">
        <v>65</v>
      </c>
      <c r="D58" s="39">
        <v>0</v>
      </c>
      <c r="E58" s="39">
        <v>0</v>
      </c>
      <c r="F58" s="39">
        <v>0</v>
      </c>
    </row>
    <row r="59" spans="1:6" s="1" customFormat="1" ht="79" customHeight="1" x14ac:dyDescent="0.35">
      <c r="A59" s="23" t="s">
        <v>111</v>
      </c>
      <c r="B59" s="24" t="s">
        <v>89</v>
      </c>
      <c r="C59" s="25" t="s">
        <v>110</v>
      </c>
      <c r="D59" s="39">
        <v>0</v>
      </c>
      <c r="E59" s="39">
        <v>0</v>
      </c>
      <c r="F59" s="39">
        <v>0</v>
      </c>
    </row>
    <row r="60" spans="1:6" s="1" customFormat="1" ht="72" customHeight="1" x14ac:dyDescent="0.35">
      <c r="A60" s="23" t="s">
        <v>73</v>
      </c>
      <c r="B60" s="24" t="s">
        <v>89</v>
      </c>
      <c r="C60" s="25" t="s">
        <v>74</v>
      </c>
      <c r="D60" s="39">
        <v>0</v>
      </c>
      <c r="E60" s="39">
        <v>855.3</v>
      </c>
      <c r="F60" s="39">
        <v>0</v>
      </c>
    </row>
    <row r="61" spans="1:6" s="1" customFormat="1" ht="54" customHeight="1" x14ac:dyDescent="0.35">
      <c r="A61" s="23" t="s">
        <v>66</v>
      </c>
      <c r="B61" s="24" t="s">
        <v>89</v>
      </c>
      <c r="C61" s="25" t="s">
        <v>67</v>
      </c>
      <c r="D61" s="39">
        <v>0</v>
      </c>
      <c r="E61" s="39">
        <v>-6056</v>
      </c>
      <c r="F61" s="39">
        <v>0</v>
      </c>
    </row>
    <row r="62" spans="1:6" ht="24.85" customHeight="1" x14ac:dyDescent="0.35"/>
    <row r="63" spans="1:6" ht="24.85" customHeight="1" x14ac:dyDescent="0.35"/>
    <row r="64" spans="1:6" ht="24.85" customHeight="1" x14ac:dyDescent="0.35"/>
    <row r="65" spans="1:5" ht="24.85" customHeight="1" x14ac:dyDescent="0.35">
      <c r="A65" s="11" t="s">
        <v>96</v>
      </c>
      <c r="D65" s="11" t="s">
        <v>72</v>
      </c>
      <c r="E65" s="2"/>
    </row>
    <row r="66" spans="1:5" ht="24.85" customHeight="1" x14ac:dyDescent="0.35"/>
    <row r="67" spans="1:5" ht="24.85" customHeight="1" x14ac:dyDescent="0.35"/>
    <row r="68" spans="1:5" x14ac:dyDescent="0.35">
      <c r="E68" s="41"/>
    </row>
  </sheetData>
  <autoFilter ref="A4:K61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2026-03-02T10:40:12Z</dcterms:modified>
</cp:coreProperties>
</file>