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6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4" i="1" l="1"/>
  <c r="C4" i="1"/>
  <c r="D29" i="1"/>
  <c r="C29" i="1"/>
  <c r="D51" i="1" l="1"/>
  <c r="E6" i="1" l="1"/>
  <c r="C12" i="1" l="1"/>
  <c r="E5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29" i="1" s="1"/>
  <c r="E32" i="1"/>
  <c r="E33" i="1"/>
  <c r="E34" i="1"/>
  <c r="E35" i="1"/>
  <c r="E36" i="1"/>
  <c r="E38" i="1"/>
  <c r="E39" i="1"/>
  <c r="E41" i="1"/>
  <c r="E42" i="1"/>
  <c r="E43" i="1"/>
  <c r="E44" i="1"/>
  <c r="E46" i="1"/>
  <c r="E47" i="1"/>
  <c r="E48" i="1"/>
  <c r="E50" i="1"/>
  <c r="E52" i="1"/>
  <c r="C45" i="1" l="1"/>
  <c r="C40" i="1"/>
  <c r="C37" i="1"/>
  <c r="C31" i="1"/>
  <c r="C24" i="1"/>
  <c r="C18" i="1"/>
  <c r="C14" i="1"/>
  <c r="C51" i="1"/>
  <c r="E51" i="1" s="1"/>
  <c r="D49" i="1"/>
  <c r="C49" i="1"/>
  <c r="D45" i="1"/>
  <c r="D40" i="1"/>
  <c r="D37" i="1"/>
  <c r="D31" i="1"/>
  <c r="D24" i="1"/>
  <c r="D18" i="1"/>
  <c r="D14" i="1"/>
  <c r="D12" i="1"/>
  <c r="E12" i="1" s="1"/>
  <c r="C53" i="1" l="1"/>
  <c r="E45" i="1"/>
  <c r="E49" i="1"/>
  <c r="E37" i="1"/>
  <c r="E18" i="1"/>
  <c r="E40" i="1"/>
  <c r="E31" i="1"/>
  <c r="E24" i="1"/>
  <c r="E14" i="1"/>
  <c r="D53" i="1"/>
  <c r="E4" i="1"/>
  <c r="E53" i="1" l="1"/>
</calcChain>
</file>

<file path=xl/sharedStrings.xml><?xml version="1.0" encoding="utf-8"?>
<sst xmlns="http://schemas.openxmlformats.org/spreadsheetml/2006/main" count="108" uniqueCount="108">
  <si>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</si>
  <si>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</si>
  <si>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</si>
  <si>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</si>
  <si>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</si>
  <si>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</si>
  <si>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</si>
  <si>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</si>
  <si>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</si>
  <si>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</si>
  <si>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</si>
  <si>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</si>
  <si>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</si>
  <si>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</si>
  <si>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</si>
  <si>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</si>
  <si>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</si>
  <si>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</si>
  <si>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</si>
  <si>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</si>
  <si>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</si>
  <si>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</si>
  <si>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</si>
  <si>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</si>
  <si>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</si>
  <si>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</si>
  <si>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</si>
  <si>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</si>
  <si>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</si>
  <si>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</si>
  <si>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</si>
  <si>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</si>
  <si>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</si>
  <si>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</si>
  <si>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</si>
  <si>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</si>
  <si>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</si>
  <si>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</si>
  <si>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</si>
  <si>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</si>
  <si>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</si>
  <si>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</si>
  <si>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</si>
  <si>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</si>
  <si>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</si>
  <si>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</si>
  <si>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</si>
  <si>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</si>
  <si>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</si>
  <si>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</si>
  <si>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</si>
  <si>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</si>
  <si>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</si>
  <si>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</si>
  <si>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</si>
  <si>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</si>
  <si>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</si>
  <si>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</si>
  <si>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</si>
  <si>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</si>
  <si>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</si>
  <si>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</si>
  <si>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</si>
  <si>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</si>
  <si>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</si>
  <si>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</si>
  <si>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</si>
  <si>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</si>
  <si>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</si>
  <si>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</si>
  <si>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</si>
  <si>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</si>
  <si>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</si>
  <si>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</si>
  <si>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</si>
  <si>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</si>
  <si>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</si>
  <si>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</si>
  <si>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</si>
  <si>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</si>
  <si>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</si>
  <si>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</si>
  <si>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</si>
  <si>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</si>
  <si>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</si>
  <si>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</si>
  <si>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</si>
  <si>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</si>
  <si>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</si>
  <si>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</si>
  <si>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</si>
  <si>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</si>
  <si>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</si>
  <si>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</si>
  <si>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</si>
  <si>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</si>
  <si>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</si>
  <si>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</si>
  <si>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</si>
  <si>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</si>
  <si>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</si>
  <si>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</si>
  <si>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</si>
  <si>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</si>
  <si>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Итого: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</si>
  <si>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01.02.2026 г.</t>
  </si>
  <si>
    <t xml:space="preserve">Назначено по бюджету на 2026 год </t>
  </si>
  <si>
    <t>Исполнено на 01.02.2026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</si>
</sst>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0" fontId="1" fillId="0" borderId="1" xfId="0" applyFont="1" applyBorder="1"/>
    <xf numFmtId="164" fontId="3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  <xf numFmtId="165" fontId="3" fillId="0" borderId="0" xfId="0" applyNumberFormat="1" applyFont="1"/>
    <xf numFmtId="164" fontId="3" fillId="0" borderId="2" xfId="0" applyNumberFormat="1" applyFont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6"/>
  <sheetViews>
    <sheetView showGridLines="0" tabSelected="1" zoomScale="90" zoomScaleNormal="90" workbookViewId="0">
      <selection activeCell="D33" sqref="D33"/>
    </sheetView>
  </sheetViews>
  <sheetFormatPr defaultColWidth="9.140625" defaultRowHeight="12.75" customHeight="1" outlineLevelRow="1" x14ac:dyDescent="0.25"/>
  <cols>
    <col min="1" max="1" width="9.5703125" style="14" customWidth="1"/>
    <col min="2" max="2" width="34.85546875" style="14" customWidth="1"/>
    <col min="3" max="3" width="15.42578125" style="14" customWidth="1"/>
    <col min="4" max="4" width="14.7109375" style="14" customWidth="1"/>
    <col min="5" max="5" width="13.42578125" style="15" customWidth="1"/>
    <col min="6" max="6" width="3.28515625" style="14" customWidth="1"/>
    <col min="7" max="7" width="0.28515625" style="14" customWidth="1"/>
    <col min="8" max="10" width="9.140625" style="14" customWidth="1"/>
    <col min="11" max="16384" width="9.140625" style="14"/>
  </cols>
  <sheetData>
    <row r="1" spans="1:10" ht="39.75" customHeight="1" x14ac:dyDescent="0.25">
      <c r="A1" s="20" t="s">
        <v>105</v>
      </c>
      <c r="B1" s="20"/>
      <c r="C1" s="20"/>
      <c r="D1" s="20"/>
      <c r="E1" s="20"/>
      <c r="F1" s="20"/>
      <c r="G1" s="20"/>
    </row>
    <row r="2" spans="1:10" ht="15.75" x14ac:dyDescent="0.25">
      <c r="A2" s="12" t="s">
        <v>0</v>
      </c>
      <c r="B2" s="12"/>
      <c r="C2" s="12"/>
      <c r="D2" s="12"/>
      <c r="E2" s="13"/>
      <c r="F2" s="12"/>
      <c r="G2" s="12"/>
      <c r="H2" s="12"/>
      <c r="I2" s="17"/>
      <c r="J2" s="17"/>
    </row>
    <row r="3" spans="1:10" ht="51" customHeight="1" x14ac:dyDescent="0.25">
      <c r="A3" s="1" t="s">
        <v>99</v>
      </c>
      <c r="B3" s="1" t="s">
        <v>100</v>
      </c>
      <c r="C3" s="2" t="s">
        <v>106</v>
      </c>
      <c r="D3" s="1" t="s">
        <v>107</v>
      </c>
      <c r="E3" s="3" t="s">
        <v>101</v>
      </c>
    </row>
    <row r="4" spans="1:10" ht="31.5" x14ac:dyDescent="0.25">
      <c r="A4" s="1" t="s">
        <v>1</v>
      </c>
      <c r="B4" s="4" t="s">
        <v>2</v>
      </c>
      <c r="C4" s="16">
        <f>C5+C6+C7+C8+C9+C10+C11</f>
        <v>403748.2</v>
      </c>
      <c r="D4" s="16">
        <f>D5+D6+D7+D8+D9+D10+D11</f>
        <v>15562</v>
      </c>
      <c r="E4" s="10">
        <f>D4/C4%</f>
        <v>3.8543825087022059</v>
      </c>
    </row>
    <row r="5" spans="1:10" ht="63" outlineLevel="1" x14ac:dyDescent="0.25">
      <c r="A5" s="6" t="s">
        <v>3</v>
      </c>
      <c r="B5" s="7" t="s">
        <v>4</v>
      </c>
      <c r="C5" s="19">
        <v>3450.3</v>
      </c>
      <c r="D5" s="19">
        <v>220.8</v>
      </c>
      <c r="E5" s="9">
        <f t="shared" ref="E5:E53" si="0">D5/C5%</f>
        <v>6.3994435266498568</v>
      </c>
    </row>
    <row r="6" spans="1:10" ht="94.5" outlineLevel="1" x14ac:dyDescent="0.25">
      <c r="A6" s="6" t="s">
        <v>5</v>
      </c>
      <c r="B6" s="7" t="s">
        <v>6</v>
      </c>
      <c r="C6" s="19">
        <v>14934.1</v>
      </c>
      <c r="D6" s="19">
        <v>241.4</v>
      </c>
      <c r="E6" s="9">
        <f>D6/C6%</f>
        <v>1.6164348705312004</v>
      </c>
    </row>
    <row r="7" spans="1:10" ht="93" customHeight="1" outlineLevel="1" x14ac:dyDescent="0.25">
      <c r="A7" s="6" t="s">
        <v>7</v>
      </c>
      <c r="B7" s="7" t="s">
        <v>8</v>
      </c>
      <c r="C7" s="19">
        <v>218992.8</v>
      </c>
      <c r="D7" s="19">
        <v>4043.5</v>
      </c>
      <c r="E7" s="9">
        <f t="shared" si="0"/>
        <v>1.8464077357794413</v>
      </c>
    </row>
    <row r="8" spans="1:10" ht="15.75" outlineLevel="1" x14ac:dyDescent="0.25">
      <c r="A8" s="6" t="s">
        <v>9</v>
      </c>
      <c r="B8" s="7" t="s">
        <v>10</v>
      </c>
      <c r="C8" s="19">
        <v>139.6</v>
      </c>
      <c r="D8" s="19">
        <v>0</v>
      </c>
      <c r="E8" s="9">
        <f t="shared" si="0"/>
        <v>0</v>
      </c>
    </row>
    <row r="9" spans="1:10" ht="78.75" outlineLevel="1" x14ac:dyDescent="0.25">
      <c r="A9" s="6" t="s">
        <v>11</v>
      </c>
      <c r="B9" s="7" t="s">
        <v>12</v>
      </c>
      <c r="C9" s="19">
        <v>36358.800000000003</v>
      </c>
      <c r="D9" s="19">
        <v>2116.5</v>
      </c>
      <c r="E9" s="9">
        <f t="shared" si="0"/>
        <v>5.8211492128453077</v>
      </c>
    </row>
    <row r="10" spans="1:10" ht="15.75" outlineLevel="1" x14ac:dyDescent="0.25">
      <c r="A10" s="6" t="s">
        <v>13</v>
      </c>
      <c r="B10" s="7" t="s">
        <v>14</v>
      </c>
      <c r="C10" s="22">
        <v>810.9</v>
      </c>
      <c r="D10" s="22">
        <v>0</v>
      </c>
      <c r="E10" s="9">
        <f t="shared" si="0"/>
        <v>0</v>
      </c>
    </row>
    <row r="11" spans="1:10" ht="31.5" outlineLevel="1" x14ac:dyDescent="0.25">
      <c r="A11" s="6" t="s">
        <v>15</v>
      </c>
      <c r="B11" s="7" t="s">
        <v>16</v>
      </c>
      <c r="C11" s="19">
        <v>129061.7</v>
      </c>
      <c r="D11" s="19">
        <v>8939.7999999999993</v>
      </c>
      <c r="E11" s="9">
        <f t="shared" si="0"/>
        <v>6.9267644855135178</v>
      </c>
    </row>
    <row r="12" spans="1:10" ht="15.75" x14ac:dyDescent="0.25">
      <c r="A12" s="1" t="s">
        <v>17</v>
      </c>
      <c r="B12" s="4" t="s">
        <v>18</v>
      </c>
      <c r="C12" s="5">
        <f>C13</f>
        <v>2326.1999999999998</v>
      </c>
      <c r="D12" s="5">
        <f>D13</f>
        <v>21.1</v>
      </c>
      <c r="E12" s="10">
        <f t="shared" si="0"/>
        <v>0.90705872237984719</v>
      </c>
    </row>
    <row r="13" spans="1:10" ht="31.5" outlineLevel="1" x14ac:dyDescent="0.25">
      <c r="A13" s="6" t="s">
        <v>19</v>
      </c>
      <c r="B13" s="7" t="s">
        <v>20</v>
      </c>
      <c r="C13" s="19">
        <v>2326.1999999999998</v>
      </c>
      <c r="D13" s="19">
        <v>21.1</v>
      </c>
      <c r="E13" s="9">
        <f t="shared" si="0"/>
        <v>0.90705872237984719</v>
      </c>
    </row>
    <row r="14" spans="1:10" ht="63" x14ac:dyDescent="0.25">
      <c r="A14" s="1" t="s">
        <v>21</v>
      </c>
      <c r="B14" s="4" t="s">
        <v>22</v>
      </c>
      <c r="C14" s="5">
        <f>C15+C16+C17</f>
        <v>23165.8</v>
      </c>
      <c r="D14" s="5">
        <f>D15+D16+D17</f>
        <v>412.9</v>
      </c>
      <c r="E14" s="10">
        <f t="shared" si="0"/>
        <v>1.7823688368197947</v>
      </c>
    </row>
    <row r="15" spans="1:10" ht="15.75" outlineLevel="1" x14ac:dyDescent="0.25">
      <c r="A15" s="6" t="s">
        <v>23</v>
      </c>
      <c r="B15" s="7" t="s">
        <v>24</v>
      </c>
      <c r="C15" s="19">
        <v>13024.1</v>
      </c>
      <c r="D15" s="19">
        <v>291.2</v>
      </c>
      <c r="E15" s="9">
        <f t="shared" si="0"/>
        <v>2.2358550686803693</v>
      </c>
    </row>
    <row r="16" spans="1:10" ht="62.25" customHeight="1" outlineLevel="1" x14ac:dyDescent="0.25">
      <c r="A16" s="6" t="s">
        <v>25</v>
      </c>
      <c r="B16" s="7" t="s">
        <v>26</v>
      </c>
      <c r="C16" s="19">
        <v>9046.1</v>
      </c>
      <c r="D16" s="19">
        <v>113.8</v>
      </c>
      <c r="E16" s="9">
        <f t="shared" si="0"/>
        <v>1.2580006853782293</v>
      </c>
    </row>
    <row r="17" spans="1:5" ht="48.75" customHeight="1" outlineLevel="1" x14ac:dyDescent="0.25">
      <c r="A17" s="6" t="s">
        <v>27</v>
      </c>
      <c r="B17" s="7" t="s">
        <v>28</v>
      </c>
      <c r="C17" s="19">
        <v>1095.5999999999999</v>
      </c>
      <c r="D17" s="19">
        <v>7.9</v>
      </c>
      <c r="E17" s="9">
        <f t="shared" si="0"/>
        <v>0.72106608251186566</v>
      </c>
    </row>
    <row r="18" spans="1:5" ht="31.5" x14ac:dyDescent="0.25">
      <c r="A18" s="1" t="s">
        <v>29</v>
      </c>
      <c r="B18" s="4" t="s">
        <v>30</v>
      </c>
      <c r="C18" s="5">
        <f>C19+C20+C21+C22+C23</f>
        <v>75122.400000000009</v>
      </c>
      <c r="D18" s="16">
        <f>D19+D20+D21+D22+D23</f>
        <v>2158.83</v>
      </c>
      <c r="E18" s="10">
        <f t="shared" si="0"/>
        <v>2.8737500399348259</v>
      </c>
    </row>
    <row r="19" spans="1:5" ht="31.5" outlineLevel="1" x14ac:dyDescent="0.25">
      <c r="A19" s="6" t="s">
        <v>31</v>
      </c>
      <c r="B19" s="7" t="s">
        <v>32</v>
      </c>
      <c r="C19" s="19">
        <v>300</v>
      </c>
      <c r="D19" s="19">
        <v>0</v>
      </c>
      <c r="E19" s="9">
        <f t="shared" si="0"/>
        <v>0</v>
      </c>
    </row>
    <row r="20" spans="1:5" ht="27" customHeight="1" outlineLevel="1" x14ac:dyDescent="0.25">
      <c r="A20" s="6" t="s">
        <v>33</v>
      </c>
      <c r="B20" s="7" t="s">
        <v>34</v>
      </c>
      <c r="C20" s="19">
        <v>744.6</v>
      </c>
      <c r="D20" s="19">
        <v>0</v>
      </c>
      <c r="E20" s="9">
        <f t="shared" si="0"/>
        <v>0</v>
      </c>
    </row>
    <row r="21" spans="1:5" ht="31.5" outlineLevel="1" x14ac:dyDescent="0.25">
      <c r="A21" s="6" t="s">
        <v>35</v>
      </c>
      <c r="B21" s="7" t="s">
        <v>36</v>
      </c>
      <c r="C21" s="19">
        <v>60593.3</v>
      </c>
      <c r="D21" s="19">
        <v>1700</v>
      </c>
      <c r="E21" s="9">
        <f t="shared" si="0"/>
        <v>2.805590717125491</v>
      </c>
    </row>
    <row r="22" spans="1:5" ht="15.75" outlineLevel="1" x14ac:dyDescent="0.25">
      <c r="A22" s="6" t="s">
        <v>37</v>
      </c>
      <c r="B22" s="7" t="s">
        <v>38</v>
      </c>
      <c r="C22" s="19">
        <v>1470.3</v>
      </c>
      <c r="D22" s="19">
        <v>26.03</v>
      </c>
      <c r="E22" s="9">
        <f t="shared" si="0"/>
        <v>1.7703869958511871</v>
      </c>
    </row>
    <row r="23" spans="1:5" ht="31.5" outlineLevel="1" x14ac:dyDescent="0.25">
      <c r="A23" s="6" t="s">
        <v>39</v>
      </c>
      <c r="B23" s="7" t="s">
        <v>40</v>
      </c>
      <c r="C23" s="19">
        <v>12014.2</v>
      </c>
      <c r="D23" s="19">
        <v>432.8</v>
      </c>
      <c r="E23" s="9">
        <f t="shared" si="0"/>
        <v>3.6024038221437964</v>
      </c>
    </row>
    <row r="24" spans="1:5" ht="47.25" x14ac:dyDescent="0.25">
      <c r="A24" s="1" t="s">
        <v>41</v>
      </c>
      <c r="B24" s="4" t="s">
        <v>42</v>
      </c>
      <c r="C24" s="16">
        <f>C25+C26+C27+C28</f>
        <v>201436.9</v>
      </c>
      <c r="D24" s="16">
        <f>D25+D26+D27+D28</f>
        <v>15735.9</v>
      </c>
      <c r="E24" s="10">
        <f t="shared" si="0"/>
        <v>7.8118259365587939</v>
      </c>
    </row>
    <row r="25" spans="1:5" ht="15.75" outlineLevel="1" x14ac:dyDescent="0.25">
      <c r="A25" s="6" t="s">
        <v>43</v>
      </c>
      <c r="B25" s="7" t="s">
        <v>44</v>
      </c>
      <c r="C25" s="19">
        <v>15365.9</v>
      </c>
      <c r="D25" s="19">
        <v>791</v>
      </c>
      <c r="E25" s="9">
        <f t="shared" si="0"/>
        <v>5.1477622527805078</v>
      </c>
    </row>
    <row r="26" spans="1:5" ht="15.75" outlineLevel="1" x14ac:dyDescent="0.25">
      <c r="A26" s="6" t="s">
        <v>45</v>
      </c>
      <c r="B26" s="7" t="s">
        <v>46</v>
      </c>
      <c r="C26" s="19">
        <v>10116.4</v>
      </c>
      <c r="D26" s="19">
        <v>0</v>
      </c>
      <c r="E26" s="9">
        <f t="shared" si="0"/>
        <v>0</v>
      </c>
    </row>
    <row r="27" spans="1:5" ht="15.75" outlineLevel="1" x14ac:dyDescent="0.25">
      <c r="A27" s="6" t="s">
        <v>47</v>
      </c>
      <c r="B27" s="7" t="s">
        <v>48</v>
      </c>
      <c r="C27" s="19">
        <v>108113.1</v>
      </c>
      <c r="D27" s="19">
        <v>6582.9</v>
      </c>
      <c r="E27" s="9">
        <f t="shared" si="0"/>
        <v>6.0889013449803944</v>
      </c>
    </row>
    <row r="28" spans="1:5" ht="47.25" outlineLevel="1" x14ac:dyDescent="0.25">
      <c r="A28" s="6" t="s">
        <v>49</v>
      </c>
      <c r="B28" s="7" t="s">
        <v>50</v>
      </c>
      <c r="C28" s="19">
        <v>67841.5</v>
      </c>
      <c r="D28" s="19">
        <v>8362</v>
      </c>
      <c r="E28" s="9">
        <f t="shared" si="0"/>
        <v>12.325788787099343</v>
      </c>
    </row>
    <row r="29" spans="1:5" ht="31.5" x14ac:dyDescent="0.25">
      <c r="A29" s="1" t="s">
        <v>51</v>
      </c>
      <c r="B29" s="4" t="s">
        <v>52</v>
      </c>
      <c r="C29" s="5">
        <f>C30</f>
        <v>6622.3</v>
      </c>
      <c r="D29" s="5">
        <f>D30</f>
        <v>550.79999999999995</v>
      </c>
      <c r="E29" s="5">
        <f>E30</f>
        <v>8.3173519774096611</v>
      </c>
    </row>
    <row r="30" spans="1:5" ht="31.5" outlineLevel="1" x14ac:dyDescent="0.25">
      <c r="A30" s="6" t="s">
        <v>53</v>
      </c>
      <c r="B30" s="7" t="s">
        <v>54</v>
      </c>
      <c r="C30" s="19">
        <v>6622.3</v>
      </c>
      <c r="D30" s="19">
        <v>550.79999999999995</v>
      </c>
      <c r="E30" s="9">
        <f t="shared" si="0"/>
        <v>8.3173519774096611</v>
      </c>
    </row>
    <row r="31" spans="1:5" ht="15.75" x14ac:dyDescent="0.25">
      <c r="A31" s="1" t="s">
        <v>55</v>
      </c>
      <c r="B31" s="4" t="s">
        <v>56</v>
      </c>
      <c r="C31" s="5">
        <f>C32+C33+C34+C35+C36</f>
        <v>1972028.7999999998</v>
      </c>
      <c r="D31" s="5">
        <f>D32+D33+D34+D35+D36</f>
        <v>145844.30000000002</v>
      </c>
      <c r="E31" s="10">
        <f t="shared" si="0"/>
        <v>7.3956475686359164</v>
      </c>
    </row>
    <row r="32" spans="1:5" ht="15.75" outlineLevel="1" x14ac:dyDescent="0.25">
      <c r="A32" s="6" t="s">
        <v>57</v>
      </c>
      <c r="B32" s="7" t="s">
        <v>58</v>
      </c>
      <c r="C32" s="19">
        <v>627608.30000000005</v>
      </c>
      <c r="D32" s="19">
        <v>52757.4</v>
      </c>
      <c r="E32" s="9">
        <f t="shared" si="0"/>
        <v>8.406102978561627</v>
      </c>
    </row>
    <row r="33" spans="1:5" ht="15.75" outlineLevel="1" x14ac:dyDescent="0.25">
      <c r="A33" s="6" t="s">
        <v>59</v>
      </c>
      <c r="B33" s="7" t="s">
        <v>60</v>
      </c>
      <c r="C33" s="19">
        <v>1047710.3</v>
      </c>
      <c r="D33" s="19">
        <v>75248.7</v>
      </c>
      <c r="E33" s="9">
        <f t="shared" si="0"/>
        <v>7.1822048518564712</v>
      </c>
    </row>
    <row r="34" spans="1:5" ht="31.5" outlineLevel="1" x14ac:dyDescent="0.25">
      <c r="A34" s="6" t="s">
        <v>61</v>
      </c>
      <c r="B34" s="7" t="s">
        <v>62</v>
      </c>
      <c r="C34" s="19">
        <v>226053.4</v>
      </c>
      <c r="D34" s="19">
        <v>15668.2</v>
      </c>
      <c r="E34" s="9">
        <f t="shared" si="0"/>
        <v>6.9311941337754703</v>
      </c>
    </row>
    <row r="35" spans="1:5" ht="15.75" outlineLevel="1" x14ac:dyDescent="0.25">
      <c r="A35" s="6" t="s">
        <v>63</v>
      </c>
      <c r="B35" s="7" t="s">
        <v>64</v>
      </c>
      <c r="C35" s="19">
        <v>17648.900000000001</v>
      </c>
      <c r="D35" s="19">
        <v>0</v>
      </c>
      <c r="E35" s="9">
        <f t="shared" si="0"/>
        <v>0</v>
      </c>
    </row>
    <row r="36" spans="1:5" ht="31.5" outlineLevel="1" x14ac:dyDescent="0.25">
      <c r="A36" s="6" t="s">
        <v>65</v>
      </c>
      <c r="B36" s="7" t="s">
        <v>66</v>
      </c>
      <c r="C36" s="19">
        <v>53007.9</v>
      </c>
      <c r="D36" s="19">
        <v>2170</v>
      </c>
      <c r="E36" s="9">
        <f t="shared" si="0"/>
        <v>4.0937294252366154</v>
      </c>
    </row>
    <row r="37" spans="1:5" ht="31.5" x14ac:dyDescent="0.25">
      <c r="A37" s="1" t="s">
        <v>67</v>
      </c>
      <c r="B37" s="4" t="s">
        <v>68</v>
      </c>
      <c r="C37" s="5">
        <f>C38+C39</f>
        <v>250313.5</v>
      </c>
      <c r="D37" s="5">
        <f>D38+D39</f>
        <v>19239.2</v>
      </c>
      <c r="E37" s="10">
        <f t="shared" si="0"/>
        <v>7.6860417037035553</v>
      </c>
    </row>
    <row r="38" spans="1:5" ht="15.75" outlineLevel="1" x14ac:dyDescent="0.25">
      <c r="A38" s="6" t="s">
        <v>69</v>
      </c>
      <c r="B38" s="7" t="s">
        <v>70</v>
      </c>
      <c r="C38" s="19">
        <v>245903.9</v>
      </c>
      <c r="D38" s="19">
        <v>18827</v>
      </c>
      <c r="E38" s="9">
        <f t="shared" si="0"/>
        <v>7.6562429469398419</v>
      </c>
    </row>
    <row r="39" spans="1:5" ht="31.5" outlineLevel="1" x14ac:dyDescent="0.25">
      <c r="A39" s="6" t="s">
        <v>71</v>
      </c>
      <c r="B39" s="7" t="s">
        <v>72</v>
      </c>
      <c r="C39" s="19">
        <v>4409.6000000000004</v>
      </c>
      <c r="D39" s="19">
        <v>412.2</v>
      </c>
      <c r="E39" s="9">
        <f t="shared" si="0"/>
        <v>9.3477866473149476</v>
      </c>
    </row>
    <row r="40" spans="1:5" ht="15.75" x14ac:dyDescent="0.25">
      <c r="A40" s="1" t="s">
        <v>73</v>
      </c>
      <c r="B40" s="4" t="s">
        <v>74</v>
      </c>
      <c r="C40" s="5">
        <f>C41+C42+C43+C44</f>
        <v>101022.7</v>
      </c>
      <c r="D40" s="16">
        <f>D41+D42+D43+D44</f>
        <v>1256.9999999999998</v>
      </c>
      <c r="E40" s="10">
        <f t="shared" si="0"/>
        <v>1.2442748016039957</v>
      </c>
    </row>
    <row r="41" spans="1:5" ht="15.75" outlineLevel="1" x14ac:dyDescent="0.25">
      <c r="A41" s="6" t="s">
        <v>75</v>
      </c>
      <c r="B41" s="7" t="s">
        <v>76</v>
      </c>
      <c r="C41" s="19">
        <v>14082.1</v>
      </c>
      <c r="D41" s="19">
        <v>1164.5999999999999</v>
      </c>
      <c r="E41" s="9">
        <f t="shared" si="0"/>
        <v>8.2700733555364607</v>
      </c>
    </row>
    <row r="42" spans="1:5" ht="31.5" outlineLevel="1" x14ac:dyDescent="0.25">
      <c r="A42" s="6" t="s">
        <v>77</v>
      </c>
      <c r="B42" s="7" t="s">
        <v>78</v>
      </c>
      <c r="C42" s="19">
        <v>738.4</v>
      </c>
      <c r="D42" s="19">
        <v>170.6</v>
      </c>
      <c r="E42" s="9">
        <f t="shared" si="0"/>
        <v>23.10400866738895</v>
      </c>
    </row>
    <row r="43" spans="1:5" ht="15.75" outlineLevel="1" x14ac:dyDescent="0.25">
      <c r="A43" s="6" t="s">
        <v>79</v>
      </c>
      <c r="B43" s="7" t="s">
        <v>80</v>
      </c>
      <c r="C43" s="19">
        <v>85752.2</v>
      </c>
      <c r="D43" s="19">
        <v>-78.2</v>
      </c>
      <c r="E43" s="9">
        <f t="shared" si="0"/>
        <v>-9.1192995631598966E-2</v>
      </c>
    </row>
    <row r="44" spans="1:5" ht="31.5" outlineLevel="1" x14ac:dyDescent="0.25">
      <c r="A44" s="6" t="s">
        <v>81</v>
      </c>
      <c r="B44" s="7" t="s">
        <v>82</v>
      </c>
      <c r="C44" s="19">
        <v>450</v>
      </c>
      <c r="D44" s="19">
        <v>0</v>
      </c>
      <c r="E44" s="9">
        <f t="shared" si="0"/>
        <v>0</v>
      </c>
    </row>
    <row r="45" spans="1:5" ht="31.5" x14ac:dyDescent="0.25">
      <c r="A45" s="1" t="s">
        <v>83</v>
      </c>
      <c r="B45" s="4" t="s">
        <v>84</v>
      </c>
      <c r="C45" s="5">
        <f>C46+C47+C48</f>
        <v>81247.3</v>
      </c>
      <c r="D45" s="5">
        <f>D46+D47+D48</f>
        <v>6585</v>
      </c>
      <c r="E45" s="10">
        <f t="shared" si="0"/>
        <v>8.1048847161690283</v>
      </c>
    </row>
    <row r="46" spans="1:5" ht="15.75" outlineLevel="1" x14ac:dyDescent="0.25">
      <c r="A46" s="6" t="s">
        <v>85</v>
      </c>
      <c r="B46" s="7" t="s">
        <v>86</v>
      </c>
      <c r="C46" s="19">
        <v>6447.5</v>
      </c>
      <c r="D46" s="19">
        <v>537.29999999999995</v>
      </c>
      <c r="E46" s="9">
        <f t="shared" si="0"/>
        <v>8.3334625823962778</v>
      </c>
    </row>
    <row r="47" spans="1:5" ht="15.75" outlineLevel="1" x14ac:dyDescent="0.25">
      <c r="A47" s="6" t="s">
        <v>87</v>
      </c>
      <c r="B47" s="7" t="s">
        <v>88</v>
      </c>
      <c r="C47" s="19">
        <v>59788</v>
      </c>
      <c r="D47" s="19">
        <v>4804.2</v>
      </c>
      <c r="E47" s="9">
        <f t="shared" si="0"/>
        <v>8.0353917174014846</v>
      </c>
    </row>
    <row r="48" spans="1:5" ht="15.75" outlineLevel="1" x14ac:dyDescent="0.25">
      <c r="A48" s="6" t="s">
        <v>89</v>
      </c>
      <c r="B48" s="7" t="s">
        <v>90</v>
      </c>
      <c r="C48" s="19">
        <v>15011.8</v>
      </c>
      <c r="D48" s="19">
        <v>1243.5</v>
      </c>
      <c r="E48" s="9">
        <f t="shared" si="0"/>
        <v>8.2834836595211776</v>
      </c>
    </row>
    <row r="49" spans="1:5" ht="31.5" x14ac:dyDescent="0.25">
      <c r="A49" s="1" t="s">
        <v>91</v>
      </c>
      <c r="B49" s="4" t="s">
        <v>92</v>
      </c>
      <c r="C49" s="5">
        <f>C50</f>
        <v>13902</v>
      </c>
      <c r="D49" s="5">
        <f>D50</f>
        <v>761.3</v>
      </c>
      <c r="E49" s="10">
        <f t="shared" si="0"/>
        <v>5.4761904761904754</v>
      </c>
    </row>
    <row r="50" spans="1:5" ht="31.5" outlineLevel="1" x14ac:dyDescent="0.25">
      <c r="A50" s="6" t="s">
        <v>93</v>
      </c>
      <c r="B50" s="7" t="s">
        <v>94</v>
      </c>
      <c r="C50" s="19">
        <v>13902</v>
      </c>
      <c r="D50" s="19">
        <v>761.3</v>
      </c>
      <c r="E50" s="9">
        <f t="shared" si="0"/>
        <v>5.4761904761904754</v>
      </c>
    </row>
    <row r="51" spans="1:5" ht="49.7" customHeight="1" x14ac:dyDescent="0.25">
      <c r="A51" s="1" t="s">
        <v>95</v>
      </c>
      <c r="B51" s="4" t="s">
        <v>96</v>
      </c>
      <c r="C51" s="5">
        <f>C52</f>
        <v>43809.3</v>
      </c>
      <c r="D51" s="5">
        <f>D52</f>
        <v>1885</v>
      </c>
      <c r="E51" s="10">
        <f t="shared" si="0"/>
        <v>4.3027393726902732</v>
      </c>
    </row>
    <row r="52" spans="1:5" ht="45.75" customHeight="1" outlineLevel="1" x14ac:dyDescent="0.25">
      <c r="A52" s="6" t="s">
        <v>97</v>
      </c>
      <c r="B52" s="7" t="s">
        <v>98</v>
      </c>
      <c r="C52" s="19">
        <v>43809.3</v>
      </c>
      <c r="D52" s="19">
        <v>1885</v>
      </c>
      <c r="E52" s="9">
        <f t="shared" si="0"/>
        <v>4.3027393726902732</v>
      </c>
    </row>
    <row r="53" spans="1:5" ht="14.25" customHeight="1" x14ac:dyDescent="0.25">
      <c r="A53" s="8"/>
      <c r="B53" s="18" t="s">
        <v>104</v>
      </c>
      <c r="C53" s="11">
        <f>C4+C12+C14+C18+C24+C29+C31+C37+C40+C45+C49+C51</f>
        <v>3174745.3999999994</v>
      </c>
      <c r="D53" s="11">
        <f>D4+D12+D14+D18+D24+D29+D31+D37+D40+D45+D49+D51</f>
        <v>210013.33000000002</v>
      </c>
      <c r="E53" s="10">
        <f t="shared" si="0"/>
        <v>6.6151235308506964</v>
      </c>
    </row>
    <row r="54" spans="1:5" ht="12.75" customHeight="1" x14ac:dyDescent="0.25">
      <c r="C54" s="21"/>
      <c r="D54" s="21"/>
    </row>
    <row r="55" spans="1:5" ht="12.75" customHeight="1" x14ac:dyDescent="0.25">
      <c r="A55" s="14" t="s">
        <v>102</v>
      </c>
      <c r="E55" s="14"/>
    </row>
    <row r="56" spans="1:5" ht="12.75" customHeight="1" x14ac:dyDescent="0.25">
      <c r="A56" s="14" t="s">
        <v>103</v>
      </c>
      <c r="E56" s="1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2026-03-02T12:11:24Z</dcterms:modified>
</cp:coreProperties>
</file>