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EFIMOVA\Users\GEfimova.FINANCE\Desktop\Бюджетный отдел\СВОДКИ исполнения бюджета\Расходы\2025 год\"/>
    </mc:Choice>
  </mc:AlternateContent>
  <bookViews>
    <workbookView xWindow="365" yWindow="269" windowWidth="14937" windowHeight="9145"/>
  </bookViews>
  <sheets>
    <sheet name="Бюджет" sheetId="1" r:id="rId1"/>
  </sheets>
  <definedNames>
    <definedName name="APPT" localSheetId="0">Бюджет!$A$11</definedName>
    <definedName name="FIO" localSheetId="0">Бюджет!$F$11</definedName>
    <definedName name="LAST_CELL" localSheetId="0">Бюджет!$J$59</definedName>
    <definedName name="SIGN" localSheetId="0">Бюджет!$A$11:$H$12</definedName>
  </definedNames>
  <calcPr calcId="162913"/>
</workbook>
</file>

<file path=xl/calcChain.xml><?xml version="1.0" encoding="utf-8"?>
<calcChain xmlns="http://schemas.openxmlformats.org/spreadsheetml/2006/main">
  <c r="D53" i="1" l="1"/>
  <c r="E6" i="1" l="1"/>
  <c r="C13" i="1" l="1"/>
  <c r="E5" i="1" l="1"/>
  <c r="E7" i="1"/>
  <c r="E8" i="1"/>
  <c r="E9" i="1"/>
  <c r="E10" i="1"/>
  <c r="E11" i="1"/>
  <c r="E12" i="1"/>
  <c r="E14" i="1"/>
  <c r="E16" i="1"/>
  <c r="E17" i="1"/>
  <c r="E18" i="1"/>
  <c r="E20" i="1"/>
  <c r="E21" i="1"/>
  <c r="E22" i="1"/>
  <c r="E23" i="1"/>
  <c r="E24" i="1"/>
  <c r="E26" i="1"/>
  <c r="E27" i="1"/>
  <c r="E28" i="1"/>
  <c r="E29" i="1"/>
  <c r="E31" i="1"/>
  <c r="E32" i="1"/>
  <c r="E34" i="1"/>
  <c r="E35" i="1"/>
  <c r="E36" i="1"/>
  <c r="E37" i="1"/>
  <c r="E38" i="1"/>
  <c r="E40" i="1"/>
  <c r="E41" i="1"/>
  <c r="E43" i="1"/>
  <c r="E44" i="1"/>
  <c r="E45" i="1"/>
  <c r="E46" i="1"/>
  <c r="E48" i="1"/>
  <c r="E49" i="1"/>
  <c r="E50" i="1"/>
  <c r="E52" i="1"/>
  <c r="E54" i="1"/>
  <c r="C47" i="1" l="1"/>
  <c r="C42" i="1"/>
  <c r="C39" i="1"/>
  <c r="C33" i="1"/>
  <c r="C30" i="1"/>
  <c r="C25" i="1"/>
  <c r="C19" i="1"/>
  <c r="C15" i="1"/>
  <c r="C4" i="1"/>
  <c r="C53" i="1"/>
  <c r="E53" i="1" s="1"/>
  <c r="D51" i="1"/>
  <c r="C51" i="1"/>
  <c r="D47" i="1"/>
  <c r="D42" i="1"/>
  <c r="D39" i="1"/>
  <c r="D33" i="1"/>
  <c r="D30" i="1"/>
  <c r="D25" i="1"/>
  <c r="D19" i="1"/>
  <c r="D15" i="1"/>
  <c r="D13" i="1"/>
  <c r="E13" i="1" s="1"/>
  <c r="D4" i="1"/>
  <c r="C55" i="1" l="1"/>
  <c r="E47" i="1"/>
  <c r="E51" i="1"/>
  <c r="E39" i="1"/>
  <c r="E19" i="1"/>
  <c r="E42" i="1"/>
  <c r="E33" i="1"/>
  <c r="E30" i="1"/>
  <c r="E25" i="1"/>
  <c r="E15" i="1"/>
  <c r="D55" i="1"/>
  <c r="E4" i="1"/>
  <c r="E55" i="1" l="1"/>
</calcChain>
</file>

<file path=xl/sharedStrings.xml><?xml version="1.0" encoding="utf-8"?>
<sst xmlns="http://schemas.openxmlformats.org/spreadsheetml/2006/main" count="112" uniqueCount="112">
  <si>
    <t>тыс. руб.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</si>
  <si>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</si>
  <si>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</si>
  <si>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</si>
  <si>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</si>
  <si>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</si>
  <si>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</si>
  <si>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</si>
  <si>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</si>
  <si>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</si>
  <si>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</si>
  <si>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</si>
  <si>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</si>
  <si>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</si>
  <si>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</si>
  <si>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</si>
  <si>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</si>
  <si>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</si>
  <si>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</si>
  <si>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</si>
  <si>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</si>
  <si>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</si>
  <si>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</si>
  <si>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</si>
  <si>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</si>
  <si>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</si>
  <si>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</si>
  <si>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</si>
  <si>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</si>
  <si>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</si>
  <si>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</si>
  <si>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</si>
  <si>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</si>
  <si>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0402</t>
  </si>
  <si>
    <t>Топливно-энергетический комплекс</t>
  </si>
  <si>
    <t>0405</t>
  </si>
  <si>
    <t>Сельское хозяйство и рыболовство</t>
  </si>
  <si>
    <t>0409</t>
  </si>
  <si>
    <t>Дорожное хозяйство (дорожные фонды)</t>
  </si>
  <si>
    <t>0410</t>
  </si>
  <si>
    <t>Связь и информатика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</si>
  <si>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</si>
  <si>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</si>
  <si>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</si>
  <si>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</si>
  <si>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</si>
  <si>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</si>
  <si>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</si>
  <si>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</si>
  <si>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</si>
  <si>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</si>
  <si>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</si>
  <si>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</si>
  <si>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</si>
  <si>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</si>
  <si>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0602</t>
  </si>
  <si>
    <t>Сбор, удаление отходов и очистка сточных вод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</si>
  <si>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</si>
  <si>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</si>
  <si>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</si>
  <si>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</si>
  <si>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</si>
  <si>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</si>
  <si>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</si>
  <si>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</si>
  <si>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</si>
  <si>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</si>
  <si>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</si>
  <si>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</si>
  <si>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</si>
  <si>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</si>
  <si>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</si>
  <si>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</si>
  <si>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</si>
  <si>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</si>
  <si>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</si>
  <si>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</si>
  <si>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</si>
  <si>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</si>
  <si>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</si>
  <si>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</si>
  <si>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</si>
  <si>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</si>
  <si>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</si>
  <si>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</si>
  <si>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</si>
  <si>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</si>
  <si>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</si>
  <si>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</si>
  <si>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</si>
  <si>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>Физическая культура</t>
  </si>
  <si>
    <t>1102</t>
  </si>
  <si>
    <t>Массовый спорт</t>
  </si>
  <si>
    <t>1103</t>
  </si>
  <si>
    <t>Спорт высших достижений</t>
  </si>
  <si>
    <t>1200</t>
  </si>
  <si>
    <t>СРЕДСТВА МАССОВОЙ ИНФОРМАЦИИ</t>
  </si>
  <si>
    <t>1202</t>
  </si>
  <si>
    <t>Периодическая печать и издательства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</si>
  <si>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</si>
  <si>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</si>
  <si>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</si>
  <si>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</si>
  <si>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Код классификации</t>
  </si>
  <si>
    <t>Наименование расходов</t>
  </si>
  <si>
    <t xml:space="preserve">Назначено по бюджету на 2025 год </t>
  </si>
  <si>
    <t>% исполнения</t>
  </si>
  <si>
    <t xml:space="preserve">Заместитель главы администрации - </t>
  </si>
  <si>
    <t>начальник финансового управления                                                    А.М. Виноградова</t>
  </si>
  <si>
    <t>Итого:</t>
  </si>
  <si>
    <t>Исполнение расходов бюджета Балахнинского муниципального                                                                                                                                                                                округа на 01.01.2026 г.</t>
  </si>
  <si>
    <t>Исполнено на 01.01.2026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</si>
</sst>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4" x14ac:knownFonts="1">
    <font>
      <sz val="10"/>
      <name val="Arial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49" fontId="1" fillId="0" borderId="1" xfId="0" applyNumberFormat="1" applyFont="1" applyBorder="1" applyAlignment="1" applyProtection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left" vertical="center" wrapText="1"/>
    </xf>
    <xf numFmtId="164" fontId="1" fillId="0" borderId="1" xfId="0" applyNumberFormat="1" applyFont="1" applyBorder="1" applyAlignment="1" applyProtection="1">
      <alignment horizontal="right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left" vertical="center" wrapText="1"/>
    </xf>
    <xf numFmtId="0" fontId="3" fillId="0" borderId="1" xfId="0" applyFont="1" applyBorder="1"/>
    <xf numFmtId="165" fontId="3" fillId="0" borderId="1" xfId="0" applyNumberFormat="1" applyFont="1" applyBorder="1" applyAlignment="1">
      <alignment horizontal="right" vertical="center"/>
    </xf>
    <xf numFmtId="165" fontId="1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/>
    <xf numFmtId="0" fontId="3" fillId="0" borderId="0" xfId="0" applyFont="1" applyBorder="1" applyAlignment="1" applyProtection="1">
      <alignment wrapText="1"/>
    </xf>
    <xf numFmtId="0" fontId="3" fillId="0" borderId="0" xfId="0" applyFont="1" applyBorder="1" applyAlignment="1" applyProtection="1">
      <alignment horizontal="right" vertical="center" wrapText="1"/>
    </xf>
    <xf numFmtId="0" fontId="3" fillId="0" borderId="0" xfId="0" applyFont="1"/>
    <xf numFmtId="0" fontId="3" fillId="0" borderId="0" xfId="0" applyFont="1" applyAlignment="1">
      <alignment horizontal="right" vertical="center"/>
    </xf>
    <xf numFmtId="164" fontId="1" fillId="0" borderId="1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Border="1" applyAlignment="1" applyProtection="1"/>
    <xf numFmtId="0" fontId="1" fillId="0" borderId="1" xfId="0" applyFont="1" applyBorder="1"/>
    <xf numFmtId="164" fontId="3" fillId="0" borderId="1" xfId="0" applyNumberFormat="1" applyFont="1" applyBorder="1" applyAlignment="1" applyProtection="1">
      <alignment horizontal="right" vertical="center" wrapText="1"/>
    </xf>
    <xf numFmtId="4" fontId="1" fillId="0" borderId="1" xfId="0" applyNumberFormat="1" applyFont="1" applyFill="1" applyBorder="1" applyAlignment="1" applyProtection="1">
      <alignment horizontal="right" vertical="center" wrapText="1"/>
    </xf>
    <xf numFmtId="4" fontId="1" fillId="0" borderId="1" xfId="0" applyNumberFormat="1" applyFont="1" applyBorder="1" applyAlignment="1" applyProtection="1">
      <alignment horizontal="right" vertical="center" wrapText="1"/>
    </xf>
    <xf numFmtId="0" fontId="1" fillId="0" borderId="0" xfId="0" applyFont="1" applyBorder="1" applyAlignment="1" applyProtection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8"/>
  <sheetViews>
    <sheetView showGridLines="0" tabSelected="1" zoomScale="90" zoomScaleNormal="90" workbookViewId="0">
      <selection activeCell="D3" sqref="D3"/>
    </sheetView>
  </sheetViews>
  <sheetFormatPr defaultColWidth="9.1796875" defaultRowHeight="12.8" customHeight="1" outlineLevelRow="1" x14ac:dyDescent="0.3"/>
  <cols>
    <col min="1" max="1" width="9.54296875" style="14" customWidth="1"/>
    <col min="2" max="2" width="34.81640625" style="14" customWidth="1"/>
    <col min="3" max="3" width="15.453125" style="14" customWidth="1"/>
    <col min="4" max="4" width="14.7265625" style="14" customWidth="1"/>
    <col min="5" max="5" width="13.453125" style="15" customWidth="1"/>
    <col min="6" max="6" width="3.26953125" style="14" customWidth="1"/>
    <col min="7" max="7" width="0.26953125" style="14" customWidth="1"/>
    <col min="8" max="10" width="9.1796875" style="14" customWidth="1"/>
    <col min="11" max="16384" width="9.1796875" style="14"/>
  </cols>
  <sheetData>
    <row r="1" spans="1:10" ht="39.799999999999997" customHeight="1" x14ac:dyDescent="0.3">
      <c r="A1" s="22" t="s">
        <v>110</v>
      </c>
      <c r="B1" s="22"/>
      <c r="C1" s="22"/>
      <c r="D1" s="22"/>
      <c r="E1" s="22"/>
      <c r="F1" s="22"/>
      <c r="G1" s="22"/>
    </row>
    <row r="2" spans="1:10" ht="15.05" x14ac:dyDescent="0.3">
      <c r="A2" s="12" t="s">
        <v>0</v>
      </c>
      <c r="B2" s="12"/>
      <c r="C2" s="12"/>
      <c r="D2" s="12"/>
      <c r="E2" s="13"/>
      <c r="F2" s="12"/>
      <c r="G2" s="12"/>
      <c r="H2" s="12"/>
      <c r="I2" s="17"/>
      <c r="J2" s="17"/>
    </row>
    <row r="3" spans="1:10" ht="51.05" customHeight="1" x14ac:dyDescent="0.3">
      <c r="A3" s="1" t="s">
        <v>103</v>
      </c>
      <c r="B3" s="1" t="s">
        <v>104</v>
      </c>
      <c r="C3" s="2" t="s">
        <v>105</v>
      </c>
      <c r="D3" s="1" t="s">
        <v>111</v>
      </c>
      <c r="E3" s="3" t="s">
        <v>106</v>
      </c>
    </row>
    <row r="4" spans="1:10" ht="30.1" x14ac:dyDescent="0.3">
      <c r="A4" s="1" t="s">
        <v>1</v>
      </c>
      <c r="B4" s="4" t="s">
        <v>2</v>
      </c>
      <c r="C4" s="20">
        <f>C5+C6+C7+C8+C9+C10+C11+C12</f>
        <v>442381.4</v>
      </c>
      <c r="D4" s="21">
        <f>D5+D6+D7+D8+D9+D10+D11+D12</f>
        <v>439198</v>
      </c>
      <c r="E4" s="10">
        <f>D4/C4%</f>
        <v>99.280394700138828</v>
      </c>
    </row>
    <row r="5" spans="1:10" ht="60.2" outlineLevel="1" x14ac:dyDescent="0.3">
      <c r="A5" s="6" t="s">
        <v>3</v>
      </c>
      <c r="B5" s="7" t="s">
        <v>4</v>
      </c>
      <c r="C5" s="19">
        <v>6292</v>
      </c>
      <c r="D5" s="19">
        <v>6291.6</v>
      </c>
      <c r="E5" s="9">
        <f t="shared" ref="E5:E55" si="0">D5/C5%</f>
        <v>99.993642720915446</v>
      </c>
    </row>
    <row r="6" spans="1:10" ht="75.25" outlineLevel="1" x14ac:dyDescent="0.3">
      <c r="A6" s="6" t="s">
        <v>5</v>
      </c>
      <c r="B6" s="7" t="s">
        <v>6</v>
      </c>
      <c r="C6" s="19">
        <v>15932.5</v>
      </c>
      <c r="D6" s="19">
        <v>15922.7</v>
      </c>
      <c r="E6" s="9">
        <f>D6/C6%</f>
        <v>99.938490506825687</v>
      </c>
    </row>
    <row r="7" spans="1:10" ht="92.95" customHeight="1" outlineLevel="1" x14ac:dyDescent="0.3">
      <c r="A7" s="6" t="s">
        <v>7</v>
      </c>
      <c r="B7" s="7" t="s">
        <v>8</v>
      </c>
      <c r="C7" s="19">
        <v>208232.6</v>
      </c>
      <c r="D7" s="19">
        <v>206568.2</v>
      </c>
      <c r="E7" s="9">
        <f t="shared" si="0"/>
        <v>99.200701523200507</v>
      </c>
    </row>
    <row r="8" spans="1:10" ht="15.05" outlineLevel="1" x14ac:dyDescent="0.3">
      <c r="A8" s="6" t="s">
        <v>9</v>
      </c>
      <c r="B8" s="7" t="s">
        <v>10</v>
      </c>
      <c r="C8" s="19">
        <v>19.3</v>
      </c>
      <c r="D8" s="19">
        <v>6.3</v>
      </c>
      <c r="E8" s="9">
        <f t="shared" si="0"/>
        <v>32.64248704663212</v>
      </c>
    </row>
    <row r="9" spans="1:10" ht="75.25" outlineLevel="1" x14ac:dyDescent="0.3">
      <c r="A9" s="6" t="s">
        <v>11</v>
      </c>
      <c r="B9" s="7" t="s">
        <v>12</v>
      </c>
      <c r="C9" s="19">
        <v>39157</v>
      </c>
      <c r="D9" s="19">
        <v>39136.1</v>
      </c>
      <c r="E9" s="9">
        <f t="shared" si="0"/>
        <v>99.946625124498809</v>
      </c>
    </row>
    <row r="10" spans="1:10" ht="30.1" outlineLevel="1" x14ac:dyDescent="0.3">
      <c r="A10" s="6" t="s">
        <v>13</v>
      </c>
      <c r="B10" s="7" t="s">
        <v>14</v>
      </c>
      <c r="C10" s="19">
        <v>10000</v>
      </c>
      <c r="D10" s="19">
        <v>10000</v>
      </c>
      <c r="E10" s="9">
        <f t="shared" si="0"/>
        <v>100</v>
      </c>
    </row>
    <row r="11" spans="1:10" ht="15.05" outlineLevel="1" x14ac:dyDescent="0.3">
      <c r="A11" s="6" t="s">
        <v>15</v>
      </c>
      <c r="B11" s="7" t="s">
        <v>16</v>
      </c>
      <c r="C11" s="19">
        <v>21.8</v>
      </c>
      <c r="D11" s="19">
        <v>0</v>
      </c>
      <c r="E11" s="9">
        <f t="shared" si="0"/>
        <v>0</v>
      </c>
    </row>
    <row r="12" spans="1:10" ht="30.1" outlineLevel="1" x14ac:dyDescent="0.3">
      <c r="A12" s="6" t="s">
        <v>17</v>
      </c>
      <c r="B12" s="7" t="s">
        <v>18</v>
      </c>
      <c r="C12" s="19">
        <v>162726.20000000001</v>
      </c>
      <c r="D12" s="19">
        <v>161273.1</v>
      </c>
      <c r="E12" s="9">
        <f t="shared" si="0"/>
        <v>99.107027632919582</v>
      </c>
    </row>
    <row r="13" spans="1:10" ht="15.05" x14ac:dyDescent="0.3">
      <c r="A13" s="1" t="s">
        <v>19</v>
      </c>
      <c r="B13" s="4" t="s">
        <v>20</v>
      </c>
      <c r="C13" s="5">
        <f>C14</f>
        <v>1689.4</v>
      </c>
      <c r="D13" s="5">
        <f>D14</f>
        <v>1689.4</v>
      </c>
      <c r="E13" s="10">
        <f t="shared" si="0"/>
        <v>100</v>
      </c>
    </row>
    <row r="14" spans="1:10" ht="30.1" outlineLevel="1" x14ac:dyDescent="0.3">
      <c r="A14" s="6" t="s">
        <v>21</v>
      </c>
      <c r="B14" s="7" t="s">
        <v>22</v>
      </c>
      <c r="C14" s="19">
        <v>1689.4</v>
      </c>
      <c r="D14" s="19">
        <v>1689.4</v>
      </c>
      <c r="E14" s="9">
        <f t="shared" si="0"/>
        <v>100</v>
      </c>
    </row>
    <row r="15" spans="1:10" ht="60.2" x14ac:dyDescent="0.3">
      <c r="A15" s="1" t="s">
        <v>23</v>
      </c>
      <c r="B15" s="4" t="s">
        <v>24</v>
      </c>
      <c r="C15" s="5">
        <f>C16+C17+C18</f>
        <v>23704.5</v>
      </c>
      <c r="D15" s="5">
        <f>D16+D17+D18</f>
        <v>23574.9</v>
      </c>
      <c r="E15" s="10">
        <f t="shared" si="0"/>
        <v>99.453268366765812</v>
      </c>
    </row>
    <row r="16" spans="1:10" ht="15.05" outlineLevel="1" x14ac:dyDescent="0.3">
      <c r="A16" s="6" t="s">
        <v>25</v>
      </c>
      <c r="B16" s="7" t="s">
        <v>26</v>
      </c>
      <c r="C16" s="19">
        <v>12500.3</v>
      </c>
      <c r="D16" s="19">
        <v>12402.5</v>
      </c>
      <c r="E16" s="9">
        <f t="shared" si="0"/>
        <v>99.217618777149355</v>
      </c>
    </row>
    <row r="17" spans="1:5" ht="62.2" customHeight="1" outlineLevel="1" x14ac:dyDescent="0.3">
      <c r="A17" s="6" t="s">
        <v>27</v>
      </c>
      <c r="B17" s="7" t="s">
        <v>28</v>
      </c>
      <c r="C17" s="19">
        <v>9027.7999999999993</v>
      </c>
      <c r="D17" s="19">
        <v>9027.5</v>
      </c>
      <c r="E17" s="9">
        <f t="shared" si="0"/>
        <v>99.9966769312568</v>
      </c>
    </row>
    <row r="18" spans="1:5" ht="48.8" customHeight="1" outlineLevel="1" x14ac:dyDescent="0.3">
      <c r="A18" s="6" t="s">
        <v>29</v>
      </c>
      <c r="B18" s="7" t="s">
        <v>30</v>
      </c>
      <c r="C18" s="19">
        <v>2176.4</v>
      </c>
      <c r="D18" s="19">
        <v>2144.9</v>
      </c>
      <c r="E18" s="9">
        <f t="shared" si="0"/>
        <v>98.552655761808495</v>
      </c>
    </row>
    <row r="19" spans="1:5" ht="15.05" x14ac:dyDescent="0.3">
      <c r="A19" s="1" t="s">
        <v>31</v>
      </c>
      <c r="B19" s="4" t="s">
        <v>32</v>
      </c>
      <c r="C19" s="5">
        <f>C20+C21+C22+C23+C24</f>
        <v>138673.90000000002</v>
      </c>
      <c r="D19" s="16">
        <f>D20+D21+D22+D23+D24</f>
        <v>136532.40000000002</v>
      </c>
      <c r="E19" s="10">
        <f t="shared" si="0"/>
        <v>98.455729592951513</v>
      </c>
    </row>
    <row r="20" spans="1:5" ht="15.05" outlineLevel="1" x14ac:dyDescent="0.3">
      <c r="A20" s="6" t="s">
        <v>33</v>
      </c>
      <c r="B20" s="7" t="s">
        <v>34</v>
      </c>
      <c r="C20" s="19">
        <v>74.7</v>
      </c>
      <c r="D20" s="19">
        <v>74.7</v>
      </c>
      <c r="E20" s="9">
        <f t="shared" si="0"/>
        <v>100</v>
      </c>
    </row>
    <row r="21" spans="1:5" ht="27" customHeight="1" outlineLevel="1" x14ac:dyDescent="0.3">
      <c r="A21" s="6" t="s">
        <v>35</v>
      </c>
      <c r="B21" s="7" t="s">
        <v>36</v>
      </c>
      <c r="C21" s="19">
        <v>22618.7</v>
      </c>
      <c r="D21" s="19">
        <v>22130.6</v>
      </c>
      <c r="E21" s="9">
        <f t="shared" si="0"/>
        <v>97.842051046258177</v>
      </c>
    </row>
    <row r="22" spans="1:5" ht="30.1" outlineLevel="1" x14ac:dyDescent="0.3">
      <c r="A22" s="6" t="s">
        <v>37</v>
      </c>
      <c r="B22" s="7" t="s">
        <v>38</v>
      </c>
      <c r="C22" s="19">
        <v>104120.8</v>
      </c>
      <c r="D22" s="19">
        <v>103044.5</v>
      </c>
      <c r="E22" s="9">
        <f t="shared" si="0"/>
        <v>98.966296839824508</v>
      </c>
    </row>
    <row r="23" spans="1:5" ht="15.05" outlineLevel="1" x14ac:dyDescent="0.3">
      <c r="A23" s="6" t="s">
        <v>39</v>
      </c>
      <c r="B23" s="7" t="s">
        <v>40</v>
      </c>
      <c r="C23" s="19">
        <v>1915</v>
      </c>
      <c r="D23" s="19">
        <v>1887.6</v>
      </c>
      <c r="E23" s="9">
        <f t="shared" si="0"/>
        <v>98.569190600522191</v>
      </c>
    </row>
    <row r="24" spans="1:5" ht="30.1" outlineLevel="1" x14ac:dyDescent="0.3">
      <c r="A24" s="6" t="s">
        <v>41</v>
      </c>
      <c r="B24" s="7" t="s">
        <v>42</v>
      </c>
      <c r="C24" s="19">
        <v>9944.7000000000007</v>
      </c>
      <c r="D24" s="19">
        <v>9395</v>
      </c>
      <c r="E24" s="9">
        <f t="shared" si="0"/>
        <v>94.472432552012634</v>
      </c>
    </row>
    <row r="25" spans="1:5" ht="30.1" x14ac:dyDescent="0.3">
      <c r="A25" s="1" t="s">
        <v>43</v>
      </c>
      <c r="B25" s="4" t="s">
        <v>44</v>
      </c>
      <c r="C25" s="16">
        <f>C26+C27+C28+C29</f>
        <v>769133.4</v>
      </c>
      <c r="D25" s="16">
        <f>D26+D27+D28+D29</f>
        <v>467063.19999999995</v>
      </c>
      <c r="E25" s="10">
        <f t="shared" si="0"/>
        <v>60.725902684761834</v>
      </c>
    </row>
    <row r="26" spans="1:5" ht="15.05" outlineLevel="1" x14ac:dyDescent="0.3">
      <c r="A26" s="6" t="s">
        <v>45</v>
      </c>
      <c r="B26" s="7" t="s">
        <v>46</v>
      </c>
      <c r="C26" s="19">
        <v>141116.4</v>
      </c>
      <c r="D26" s="19">
        <v>140581.29999999999</v>
      </c>
      <c r="E26" s="9">
        <f t="shared" si="0"/>
        <v>99.620809487770373</v>
      </c>
    </row>
    <row r="27" spans="1:5" ht="15.05" outlineLevel="1" x14ac:dyDescent="0.3">
      <c r="A27" s="6" t="s">
        <v>47</v>
      </c>
      <c r="B27" s="7" t="s">
        <v>48</v>
      </c>
      <c r="C27" s="19">
        <v>303142.40000000002</v>
      </c>
      <c r="D27" s="19">
        <v>35716.400000000001</v>
      </c>
      <c r="E27" s="9">
        <f t="shared" si="0"/>
        <v>11.782053582738673</v>
      </c>
    </row>
    <row r="28" spans="1:5" ht="15.05" outlineLevel="1" x14ac:dyDescent="0.3">
      <c r="A28" s="6" t="s">
        <v>49</v>
      </c>
      <c r="B28" s="7" t="s">
        <v>50</v>
      </c>
      <c r="C28" s="19">
        <v>230266</v>
      </c>
      <c r="D28" s="19">
        <v>196556.9</v>
      </c>
      <c r="E28" s="9">
        <f t="shared" si="0"/>
        <v>85.36080011812426</v>
      </c>
    </row>
    <row r="29" spans="1:5" ht="30.1" outlineLevel="1" x14ac:dyDescent="0.3">
      <c r="A29" s="6" t="s">
        <v>51</v>
      </c>
      <c r="B29" s="7" t="s">
        <v>52</v>
      </c>
      <c r="C29" s="19">
        <v>94608.6</v>
      </c>
      <c r="D29" s="19">
        <v>94208.6</v>
      </c>
      <c r="E29" s="9">
        <f t="shared" si="0"/>
        <v>99.577205454895221</v>
      </c>
    </row>
    <row r="30" spans="1:5" ht="15.05" x14ac:dyDescent="0.3">
      <c r="A30" s="1" t="s">
        <v>53</v>
      </c>
      <c r="B30" s="4" t="s">
        <v>54</v>
      </c>
      <c r="C30" s="5">
        <f>C31+C32</f>
        <v>41134.199999999997</v>
      </c>
      <c r="D30" s="5">
        <f>D31+D32</f>
        <v>6886.4</v>
      </c>
      <c r="E30" s="10">
        <f t="shared" si="0"/>
        <v>16.741300426409168</v>
      </c>
    </row>
    <row r="31" spans="1:5" ht="30.1" outlineLevel="1" x14ac:dyDescent="0.3">
      <c r="A31" s="6" t="s">
        <v>55</v>
      </c>
      <c r="B31" s="7" t="s">
        <v>56</v>
      </c>
      <c r="C31" s="19">
        <v>34524.699999999997</v>
      </c>
      <c r="D31" s="19">
        <v>276.89999999999998</v>
      </c>
      <c r="E31" s="9">
        <f t="shared" si="0"/>
        <v>0.80203448545534073</v>
      </c>
    </row>
    <row r="32" spans="1:5" ht="30.1" outlineLevel="1" x14ac:dyDescent="0.3">
      <c r="A32" s="6" t="s">
        <v>57</v>
      </c>
      <c r="B32" s="7" t="s">
        <v>58</v>
      </c>
      <c r="C32" s="19">
        <v>6609.5</v>
      </c>
      <c r="D32" s="19">
        <v>6609.5</v>
      </c>
      <c r="E32" s="9">
        <f t="shared" si="0"/>
        <v>100</v>
      </c>
    </row>
    <row r="33" spans="1:5" ht="15.05" x14ac:dyDescent="0.3">
      <c r="A33" s="1" t="s">
        <v>59</v>
      </c>
      <c r="B33" s="4" t="s">
        <v>60</v>
      </c>
      <c r="C33" s="5">
        <f>C34+C35+C36+C37+C38</f>
        <v>1941678.3000000003</v>
      </c>
      <c r="D33" s="5">
        <f>D34+D35+D36+D37+D38</f>
        <v>1904909.4</v>
      </c>
      <c r="E33" s="10">
        <f t="shared" si="0"/>
        <v>98.106334092521891</v>
      </c>
    </row>
    <row r="34" spans="1:5" ht="15.05" outlineLevel="1" x14ac:dyDescent="0.3">
      <c r="A34" s="6" t="s">
        <v>61</v>
      </c>
      <c r="B34" s="7" t="s">
        <v>62</v>
      </c>
      <c r="C34" s="19">
        <v>652856.9</v>
      </c>
      <c r="D34" s="19">
        <v>642079.5</v>
      </c>
      <c r="E34" s="9">
        <f t="shared" si="0"/>
        <v>98.349194134273517</v>
      </c>
    </row>
    <row r="35" spans="1:5" ht="15.05" outlineLevel="1" x14ac:dyDescent="0.3">
      <c r="A35" s="6" t="s">
        <v>63</v>
      </c>
      <c r="B35" s="7" t="s">
        <v>64</v>
      </c>
      <c r="C35" s="19">
        <v>1024098.8</v>
      </c>
      <c r="D35" s="19">
        <v>999228.2</v>
      </c>
      <c r="E35" s="9">
        <f t="shared" si="0"/>
        <v>97.571464784452417</v>
      </c>
    </row>
    <row r="36" spans="1:5" ht="15.05" outlineLevel="1" x14ac:dyDescent="0.3">
      <c r="A36" s="6" t="s">
        <v>65</v>
      </c>
      <c r="B36" s="7" t="s">
        <v>66</v>
      </c>
      <c r="C36" s="19">
        <v>214363.5</v>
      </c>
      <c r="D36" s="19">
        <v>214162.9</v>
      </c>
      <c r="E36" s="9">
        <f t="shared" si="0"/>
        <v>99.906420635975792</v>
      </c>
    </row>
    <row r="37" spans="1:5" ht="15.05" outlineLevel="1" x14ac:dyDescent="0.3">
      <c r="A37" s="6" t="s">
        <v>67</v>
      </c>
      <c r="B37" s="7" t="s">
        <v>68</v>
      </c>
      <c r="C37" s="19">
        <v>200</v>
      </c>
      <c r="D37" s="19">
        <v>195</v>
      </c>
      <c r="E37" s="9">
        <f t="shared" si="0"/>
        <v>97.5</v>
      </c>
    </row>
    <row r="38" spans="1:5" ht="30.1" outlineLevel="1" x14ac:dyDescent="0.3">
      <c r="A38" s="6" t="s">
        <v>69</v>
      </c>
      <c r="B38" s="7" t="s">
        <v>70</v>
      </c>
      <c r="C38" s="19">
        <v>50159.1</v>
      </c>
      <c r="D38" s="19">
        <v>49243.8</v>
      </c>
      <c r="E38" s="9">
        <f t="shared" si="0"/>
        <v>98.175206492939466</v>
      </c>
    </row>
    <row r="39" spans="1:5" ht="15.05" x14ac:dyDescent="0.3">
      <c r="A39" s="1" t="s">
        <v>71</v>
      </c>
      <c r="B39" s="4" t="s">
        <v>72</v>
      </c>
      <c r="C39" s="5">
        <f>C40+C41</f>
        <v>257218.69999999998</v>
      </c>
      <c r="D39" s="5">
        <f>D40+D41</f>
        <v>257080.5</v>
      </c>
      <c r="E39" s="10">
        <f t="shared" si="0"/>
        <v>99.946271402506895</v>
      </c>
    </row>
    <row r="40" spans="1:5" ht="15.05" outlineLevel="1" x14ac:dyDescent="0.3">
      <c r="A40" s="6" t="s">
        <v>73</v>
      </c>
      <c r="B40" s="7" t="s">
        <v>74</v>
      </c>
      <c r="C40" s="19">
        <v>252972.79999999999</v>
      </c>
      <c r="D40" s="19">
        <v>252838.7</v>
      </c>
      <c r="E40" s="9">
        <f t="shared" si="0"/>
        <v>99.946990348369468</v>
      </c>
    </row>
    <row r="41" spans="1:5" ht="30.1" outlineLevel="1" x14ac:dyDescent="0.3">
      <c r="A41" s="6" t="s">
        <v>75</v>
      </c>
      <c r="B41" s="7" t="s">
        <v>76</v>
      </c>
      <c r="C41" s="19">
        <v>4245.8999999999996</v>
      </c>
      <c r="D41" s="19">
        <v>4241.8</v>
      </c>
      <c r="E41" s="9">
        <f t="shared" si="0"/>
        <v>99.903436256153014</v>
      </c>
    </row>
    <row r="42" spans="1:5" ht="15.05" x14ac:dyDescent="0.3">
      <c r="A42" s="1" t="s">
        <v>77</v>
      </c>
      <c r="B42" s="4" t="s">
        <v>78</v>
      </c>
      <c r="C42" s="5">
        <f>C43+C44+C45+C46</f>
        <v>94048.6</v>
      </c>
      <c r="D42" s="16">
        <f>D43+D44+D45+D46</f>
        <v>90633.2</v>
      </c>
      <c r="E42" s="10">
        <f t="shared" si="0"/>
        <v>96.368473321240288</v>
      </c>
    </row>
    <row r="43" spans="1:5" ht="15.05" outlineLevel="1" x14ac:dyDescent="0.3">
      <c r="A43" s="6" t="s">
        <v>79</v>
      </c>
      <c r="B43" s="7" t="s">
        <v>80</v>
      </c>
      <c r="C43" s="19">
        <v>13773.2</v>
      </c>
      <c r="D43" s="19">
        <v>13768.7</v>
      </c>
      <c r="E43" s="9">
        <f t="shared" si="0"/>
        <v>99.967327854093469</v>
      </c>
    </row>
    <row r="44" spans="1:5" ht="15.05" outlineLevel="1" x14ac:dyDescent="0.3">
      <c r="A44" s="6" t="s">
        <v>81</v>
      </c>
      <c r="B44" s="7" t="s">
        <v>82</v>
      </c>
      <c r="C44" s="19">
        <v>4280.1000000000004</v>
      </c>
      <c r="D44" s="19">
        <v>4229.6000000000004</v>
      </c>
      <c r="E44" s="9">
        <f t="shared" si="0"/>
        <v>98.820121025209701</v>
      </c>
    </row>
    <row r="45" spans="1:5" ht="15.05" outlineLevel="1" x14ac:dyDescent="0.3">
      <c r="A45" s="6" t="s">
        <v>83</v>
      </c>
      <c r="B45" s="7" t="s">
        <v>84</v>
      </c>
      <c r="C45" s="19">
        <v>75495.3</v>
      </c>
      <c r="D45" s="19">
        <v>72134.899999999994</v>
      </c>
      <c r="E45" s="9">
        <f t="shared" si="0"/>
        <v>95.548861982136629</v>
      </c>
    </row>
    <row r="46" spans="1:5" ht="30.1" outlineLevel="1" x14ac:dyDescent="0.3">
      <c r="A46" s="6" t="s">
        <v>85</v>
      </c>
      <c r="B46" s="7" t="s">
        <v>86</v>
      </c>
      <c r="C46" s="19">
        <v>500</v>
      </c>
      <c r="D46" s="19">
        <v>500</v>
      </c>
      <c r="E46" s="9">
        <f t="shared" si="0"/>
        <v>100</v>
      </c>
    </row>
    <row r="47" spans="1:5" ht="30.1" x14ac:dyDescent="0.3">
      <c r="A47" s="1" t="s">
        <v>87</v>
      </c>
      <c r="B47" s="4" t="s">
        <v>88</v>
      </c>
      <c r="C47" s="5">
        <f>C48+C49+C50</f>
        <v>179296.6</v>
      </c>
      <c r="D47" s="5">
        <f>D48+D49+D50</f>
        <v>172218.4</v>
      </c>
      <c r="E47" s="10">
        <f t="shared" si="0"/>
        <v>96.052239696681355</v>
      </c>
    </row>
    <row r="48" spans="1:5" ht="15.05" outlineLevel="1" x14ac:dyDescent="0.3">
      <c r="A48" s="6" t="s">
        <v>89</v>
      </c>
      <c r="B48" s="7" t="s">
        <v>90</v>
      </c>
      <c r="C48" s="19">
        <v>8197.6</v>
      </c>
      <c r="D48" s="19">
        <v>8197.6</v>
      </c>
      <c r="E48" s="9">
        <f t="shared" si="0"/>
        <v>100</v>
      </c>
    </row>
    <row r="49" spans="1:5" ht="15.05" outlineLevel="1" x14ac:dyDescent="0.3">
      <c r="A49" s="6" t="s">
        <v>91</v>
      </c>
      <c r="B49" s="7" t="s">
        <v>92</v>
      </c>
      <c r="C49" s="19">
        <v>154758</v>
      </c>
      <c r="D49" s="19">
        <v>147679.79999999999</v>
      </c>
      <c r="E49" s="9">
        <f t="shared" si="0"/>
        <v>95.426278447640826</v>
      </c>
    </row>
    <row r="50" spans="1:5" ht="15.05" outlineLevel="1" x14ac:dyDescent="0.3">
      <c r="A50" s="6" t="s">
        <v>93</v>
      </c>
      <c r="B50" s="7" t="s">
        <v>94</v>
      </c>
      <c r="C50" s="19">
        <v>16341</v>
      </c>
      <c r="D50" s="19">
        <v>16341</v>
      </c>
      <c r="E50" s="9">
        <f t="shared" si="0"/>
        <v>100</v>
      </c>
    </row>
    <row r="51" spans="1:5" ht="30.1" x14ac:dyDescent="0.3">
      <c r="A51" s="1" t="s">
        <v>95</v>
      </c>
      <c r="B51" s="4" t="s">
        <v>96</v>
      </c>
      <c r="C51" s="5">
        <f>C52</f>
        <v>12504</v>
      </c>
      <c r="D51" s="5">
        <f>D52</f>
        <v>12249.7</v>
      </c>
      <c r="E51" s="10">
        <f t="shared" si="0"/>
        <v>97.966250799744088</v>
      </c>
    </row>
    <row r="52" spans="1:5" ht="15.05" outlineLevel="1" x14ac:dyDescent="0.3">
      <c r="A52" s="6" t="s">
        <v>97</v>
      </c>
      <c r="B52" s="7" t="s">
        <v>98</v>
      </c>
      <c r="C52" s="19">
        <v>12504</v>
      </c>
      <c r="D52" s="19">
        <v>12249.7</v>
      </c>
      <c r="E52" s="9">
        <f t="shared" si="0"/>
        <v>97.966250799744088</v>
      </c>
    </row>
    <row r="53" spans="1:5" ht="49.7" customHeight="1" x14ac:dyDescent="0.3">
      <c r="A53" s="1" t="s">
        <v>99</v>
      </c>
      <c r="B53" s="4" t="s">
        <v>100</v>
      </c>
      <c r="C53" s="5">
        <f>C54</f>
        <v>19452.599999999999</v>
      </c>
      <c r="D53" s="5">
        <f>D54</f>
        <v>17638.400000000001</v>
      </c>
      <c r="E53" s="10">
        <f t="shared" si="0"/>
        <v>90.673740271223394</v>
      </c>
    </row>
    <row r="54" spans="1:5" ht="45.8" customHeight="1" outlineLevel="1" x14ac:dyDescent="0.3">
      <c r="A54" s="6" t="s">
        <v>101</v>
      </c>
      <c r="B54" s="7" t="s">
        <v>102</v>
      </c>
      <c r="C54" s="19">
        <v>19452.599999999999</v>
      </c>
      <c r="D54" s="19">
        <v>17638.400000000001</v>
      </c>
      <c r="E54" s="9">
        <f t="shared" si="0"/>
        <v>90.673740271223394</v>
      </c>
    </row>
    <row r="55" spans="1:5" ht="14.25" customHeight="1" x14ac:dyDescent="0.3">
      <c r="A55" s="8"/>
      <c r="B55" s="18" t="s">
        <v>109</v>
      </c>
      <c r="C55" s="11">
        <f>C4+C13+C15+C19+C25+C30+C33+C39+C42+C47+C51+C53</f>
        <v>3920915.600000001</v>
      </c>
      <c r="D55" s="11">
        <f>D4+D13+D15+D19+D25+D30+D33+D39+D42+D47+D51+D53</f>
        <v>3529673.9</v>
      </c>
      <c r="E55" s="10">
        <f t="shared" si="0"/>
        <v>90.021675039370876</v>
      </c>
    </row>
    <row r="57" spans="1:5" ht="12.8" customHeight="1" x14ac:dyDescent="0.3">
      <c r="A57" s="14" t="s">
        <v>107</v>
      </c>
      <c r="E57" s="14"/>
    </row>
    <row r="58" spans="1:5" ht="12.8" customHeight="1" x14ac:dyDescent="0.3">
      <c r="A58" s="14" t="s">
        <v>108</v>
      </c>
      <c r="E58" s="14"/>
    </row>
  </sheetData>
  <mergeCells count="1">
    <mergeCell ref="A1:G1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Козина</dc:creator>
  <dc:description>POI HSSF rep:2.56.0.372</dc:description>
  <cp:lastModifiedBy>Марина Голубева</cp:lastModifiedBy>
  <cp:lastPrinted>2025-06-11T12:19:08Z</cp:lastPrinted>
  <dcterms:created xsi:type="dcterms:W3CDTF">2025-04-07T07:45:40Z</dcterms:created>
  <dcterms:modified xsi:type="dcterms:W3CDTF">2026-01-28T07:27:04Z</dcterms:modified>
</cp:coreProperties>
</file>