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EFIMOVA\Users\GEfimova.FINANCE\Desktop\Бюджетный отдел\СВОДКИ исполнения бюджета\Расходы по программам\2025 год\"/>
    </mc:Choice>
  </mc:AlternateContent>
  <bookViews>
    <workbookView xWindow="-15" yWindow="-15" windowWidth="14415" windowHeight="12795"/>
  </bookViews>
  <sheets>
    <sheet name="на 01.08.2025" sheetId="1" r:id="rId1"/>
  </sheets>
  <definedNames>
    <definedName name="APPT" localSheetId="0">'на 01.08.2025'!$A$13</definedName>
    <definedName name="FIO" localSheetId="0">'на 01.08.2025'!$E$13</definedName>
    <definedName name="LAST_CELL" localSheetId="0">'на 01.08.2025'!#REF!</definedName>
    <definedName name="SIGN" localSheetId="0">'на 01.08.2025'!$A$13:$F$14</definedName>
    <definedName name="_xlnm.Print_Titles" localSheetId="0">'на 01.08.2025'!$2:$3</definedName>
  </definedNames>
  <calcPr calcId="162913" fullPrecision="0"/>
</workbook>
</file>

<file path=xl/calcChain.xml><?xml version="1.0" encoding="utf-8"?>
<calcChain xmlns="http://schemas.openxmlformats.org/spreadsheetml/2006/main">
  <c r="E4" i="1" l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D25" i="1" l="1"/>
  <c r="C25" i="1"/>
  <c r="C27" i="1" s="1"/>
  <c r="E26" i="1"/>
  <c r="F26" i="1"/>
  <c r="D27" i="1" l="1"/>
  <c r="F25" i="1"/>
  <c r="F24" i="1"/>
  <c r="E27" i="1" l="1"/>
  <c r="F27" i="1"/>
  <c r="E25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</calcChain>
</file>

<file path=xl/sharedStrings.xml><?xml version="1.0" encoding="utf-8"?>
<sst xmlns="http://schemas.openxmlformats.org/spreadsheetml/2006/main" count="59" uniqueCount="53">
  <si>
    <t>№ п/п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</si>
  <si>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</si>
  <si>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</si>
  <si>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</si>
  <si>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</si>
  <si>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</si>
  <si>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</si>
  <si>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</si>
  <si>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</si>
  <si>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</si>
  <si>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</si>
  <si>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</si>
  <si>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</si>
  <si>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</si>
  <si>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</si>
  <si>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</si>
  <si>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</si>
  <si>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</si>
  <si>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Муниципальная программа "Обеспечение безопасности дорожного движения на территории Балахнинского муниципального округа Нижегородской области"</t>
  </si>
  <si>
    <t>18</t>
  </si>
  <si>
    <t>19</t>
  </si>
  <si>
    <t>20</t>
  </si>
  <si>
    <t>Непрограммные расходы</t>
  </si>
  <si>
    <t>Наименование муниципальной программы</t>
  </si>
  <si>
    <t>Всего расходы бюджета</t>
  </si>
  <si>
    <t>Муниципальная программа «Информационная среда Балахнинского муниципального округа Нижегородской области»</t>
  </si>
  <si>
    <t>21</t>
  </si>
  <si>
    <t>Итого на реализацию муниципальных программ</t>
  </si>
  <si>
    <t>Муниципальная программа «Формирование комфортной городской среды на территории Балахнинского муниципального округа Нижегородской области»</t>
  </si>
  <si>
    <t>Муниципальная программа «Развитие сферы жилищно-коммунального хозяйства Балахнинского муниципального округа Нижегородской области на период 2023-2028 годы»</t>
  </si>
  <si>
    <t>Муниципальная программа «Развитие образования Балахнинского муниципального округа Нижегородской области»</t>
  </si>
  <si>
    <t>Муниципальная программа «Развитие культуры Балахнинского муниципального округа Нижегородской области»</t>
  </si>
  <si>
    <t>Муниципальная программа «Развитие физической культуры и спорта Балахнинского муниципального округа Нижегородской области»</t>
  </si>
  <si>
    <t>Муниципальная программа «Противодействие коррупции в Балахнинском муниципальном округе Нижегородской области»</t>
  </si>
  <si>
    <t>Муниципальная программа «Обеспечение общественного порядка и противодействия преступности в Балахнинском муниципальном округе Нижегородской области»</t>
  </si>
  <si>
    <t>Муниципальная программа «Профилактика терроризма и экстремизма в Балахнинском муниципальном округе Нижегородской области»</t>
  </si>
  <si>
    <t>Муниципальная программа «Управление муниципальным имуществом и земельными ресурсами Балахнинского муниципального округа Нижегородской области»</t>
  </si>
  <si>
    <t>Муниципальная программа «Развитие эффективности градостроительной деятельности на территории Балахнинского муниципального округа Нижегородской области»</t>
  </si>
  <si>
    <t>Муниципальная программа «Развитие предпринимательства Балахнинского муниципального округа Нижегородской области»</t>
  </si>
  <si>
    <t>Муниципальная программа «Повышение эффективности бюджетных расходов в Балахнинском муниципальном округе Нижегородской области»</t>
  </si>
  <si>
    <t>Муниципальная программа «Развитие агропромышленного комплекса Балахнинского муниципального округа Нижегородской области»</t>
  </si>
  <si>
    <t>Муниципальная программа «Государственная поддержка граждан по обеспечению жильем на территории Балахнинского муниципального округа Нижегородской области»</t>
  </si>
  <si>
    <t>Муниципальная программа «Благоустройство и озеленение территории Балахнинского муниципального округа Нижегородской области»</t>
  </si>
  <si>
    <t>Муниципальная программа «Обеспечение первичных мер пожарной безопасности на территории Балахнинского муниципального округа Нижегородской области»</t>
  </si>
  <si>
    <t>Муниципальная программа «Защита населения и территорий от чрезвычайных ситуаций, обеспечение пожарной безопасности и безопасности людей на водных объектах Балахнинского муниципального округа Нижегородской области»</t>
  </si>
  <si>
    <t>Муниципальная программа «Развитие услуг в сфере похоронного дела в Балахнинском муниципальном округе Нижегородской области»</t>
  </si>
  <si>
    <t>22</t>
  </si>
  <si>
    <t>Муниципальная программа «Переселение граждан на территории Балахнинского муниципального округа Нижегородской области в период с 2024 по 2028 годы из аварийного жилищного фонда, признанного таковым с 1 января 2017 г. до 1 января 2022 г.»</t>
  </si>
  <si>
    <t>Ассигнования на 2025 год             (тыс.рублей)</t>
  </si>
  <si>
    <t>Абс. откл. исполнения к уточ.плану на 2025 год (тыс.рублей)         (гр.4 - гр.3)</t>
  </si>
  <si>
    <t>Откл. исполнения к уточ. плану на 2025 год, %          (гр.4 / гр.3)</t>
  </si>
  <si>
    <t>Информация о финансировании муниципальных программ Балахнинского муниципального округа Нижегородской области по состоянию на 01.08.2025 года</t>
  </si>
  <si>
    <t>Исполнено на 01.08.2025 года (тыс.рублей)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</si>
</sst>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0"/>
      <name val="Arial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Fill="1" applyAlignment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64" fontId="1" fillId="0" borderId="1" xfId="0" applyNumberFormat="1" applyFont="1" applyFill="1" applyBorder="1" applyAlignment="1" applyProtection="1">
      <alignment horizontal="center" vertical="center" wrapText="1"/>
    </xf>
    <xf numFmtId="164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164" fontId="1" fillId="0" borderId="1" xfId="0" applyNumberFormat="1" applyFont="1" applyFill="1" applyBorder="1" applyAlignment="1" applyProtection="1">
      <alignment horizontal="right" vertical="center" wrapText="1"/>
    </xf>
    <xf numFmtId="164" fontId="2" fillId="0" borderId="1" xfId="0" applyNumberFormat="1" applyFont="1" applyFill="1" applyBorder="1" applyAlignment="1" applyProtection="1">
      <alignment horizontal="right" vertical="center" wrapText="1"/>
    </xf>
    <xf numFmtId="49" fontId="1" fillId="0" borderId="1" xfId="0" applyNumberFormat="1" applyFont="1" applyBorder="1" applyAlignment="1" applyProtection="1">
      <alignment horizontal="left" vertical="center" wrapText="1"/>
    </xf>
    <xf numFmtId="4" fontId="1" fillId="0" borderId="1" xfId="0" applyNumberFormat="1" applyFont="1" applyFill="1" applyBorder="1" applyAlignment="1" applyProtection="1">
      <alignment horizontal="center" vertical="center" wrapText="1"/>
    </xf>
    <xf numFmtId="4" fontId="1" fillId="0" borderId="0" xfId="0" applyNumberFormat="1" applyFont="1" applyFill="1" applyAlignment="1">
      <alignment horizontal="center" vertical="center"/>
    </xf>
    <xf numFmtId="164" fontId="2" fillId="0" borderId="1" xfId="0" applyNumberFormat="1" applyFont="1" applyFill="1" applyBorder="1" applyAlignment="1">
      <alignment vertical="center"/>
    </xf>
    <xf numFmtId="164" fontId="2" fillId="0" borderId="1" xfId="0" applyNumberFormat="1" applyFont="1" applyFill="1" applyBorder="1" applyAlignment="1" applyProtection="1">
      <alignment horizontal="right" vertical="center"/>
    </xf>
    <xf numFmtId="164" fontId="1" fillId="0" borderId="1" xfId="0" applyNumberFormat="1" applyFont="1" applyBorder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F27"/>
  <sheetViews>
    <sheetView showGridLines="0" tabSelected="1" topLeftCell="A24" zoomScaleNormal="100" workbookViewId="0">
      <selection activeCell="D22" sqref="D22"/>
    </sheetView>
  </sheetViews>
  <sheetFormatPr defaultColWidth="9.140625" defaultRowHeight="12.75" customHeight="1" x14ac:dyDescent="0.2"/>
  <cols>
    <col min="1" max="1" width="3.5703125" style="1" customWidth="1"/>
    <col min="2" max="2" width="29.5703125" style="1" customWidth="1"/>
    <col min="3" max="4" width="16.7109375" style="12" customWidth="1"/>
    <col min="5" max="5" width="17.5703125" style="7" customWidth="1"/>
    <col min="6" max="6" width="11.140625" style="7" customWidth="1"/>
    <col min="7" max="9" width="9.140625" style="1"/>
    <col min="10" max="10" width="9.140625" style="1" customWidth="1"/>
    <col min="11" max="16384" width="9.140625" style="1"/>
  </cols>
  <sheetData>
    <row r="1" spans="1:6" ht="65.25" customHeight="1" x14ac:dyDescent="0.2">
      <c r="A1" s="17" t="s">
        <v>51</v>
      </c>
      <c r="B1" s="17"/>
      <c r="C1" s="17"/>
      <c r="D1" s="17"/>
      <c r="E1" s="17"/>
      <c r="F1" s="17"/>
    </row>
    <row r="2" spans="1:6" ht="103.7" customHeight="1" x14ac:dyDescent="0.2">
      <c r="A2" s="2" t="s">
        <v>0</v>
      </c>
      <c r="B2" s="2" t="s">
        <v>23</v>
      </c>
      <c r="C2" s="11" t="s">
        <v>48</v>
      </c>
      <c r="D2" s="11" t="s">
        <v>52</v>
      </c>
      <c r="E2" s="2" t="s">
        <v>49</v>
      </c>
      <c r="F2" s="2" t="s">
        <v>50</v>
      </c>
    </row>
    <row r="3" spans="1:6" ht="21" customHeight="1" x14ac:dyDescent="0.2">
      <c r="A3" s="2" t="s">
        <v>1</v>
      </c>
      <c r="B3" s="2" t="s">
        <v>2</v>
      </c>
      <c r="C3" s="11" t="s">
        <v>3</v>
      </c>
      <c r="D3" s="11" t="s">
        <v>4</v>
      </c>
      <c r="E3" s="2" t="s">
        <v>5</v>
      </c>
      <c r="F3" s="2" t="s">
        <v>6</v>
      </c>
    </row>
    <row r="4" spans="1:6" ht="74.25" customHeight="1" x14ac:dyDescent="0.2">
      <c r="A4" s="2" t="s">
        <v>1</v>
      </c>
      <c r="B4" s="10" t="s">
        <v>30</v>
      </c>
      <c r="C4" s="15">
        <v>1883341.4</v>
      </c>
      <c r="D4" s="15">
        <v>1081862.8</v>
      </c>
      <c r="E4" s="8">
        <f>D4-C4</f>
        <v>-801478.6</v>
      </c>
      <c r="F4" s="4">
        <f>D4/C4%</f>
        <v>57.4</v>
      </c>
    </row>
    <row r="5" spans="1:6" ht="75" customHeight="1" x14ac:dyDescent="0.2">
      <c r="A5" s="2" t="s">
        <v>2</v>
      </c>
      <c r="B5" s="10" t="s">
        <v>31</v>
      </c>
      <c r="C5" s="15">
        <v>348965.7</v>
      </c>
      <c r="D5" s="15">
        <v>220623.9</v>
      </c>
      <c r="E5" s="8">
        <f t="shared" ref="E5:E23" si="0">D5-C5</f>
        <v>-128341.8</v>
      </c>
      <c r="F5" s="4">
        <f>D5/C5%</f>
        <v>63.2</v>
      </c>
    </row>
    <row r="6" spans="1:6" ht="90" customHeight="1" x14ac:dyDescent="0.2">
      <c r="A6" s="2" t="s">
        <v>3</v>
      </c>
      <c r="B6" s="10" t="s">
        <v>32</v>
      </c>
      <c r="C6" s="15">
        <v>175744.1</v>
      </c>
      <c r="D6" s="15">
        <v>52731.199999999997</v>
      </c>
      <c r="E6" s="8">
        <f t="shared" si="0"/>
        <v>-123012.9</v>
      </c>
      <c r="F6" s="4">
        <f t="shared" ref="F6:F27" si="1">D6/C6%</f>
        <v>30</v>
      </c>
    </row>
    <row r="7" spans="1:6" ht="75" customHeight="1" x14ac:dyDescent="0.2">
      <c r="A7" s="2" t="s">
        <v>4</v>
      </c>
      <c r="B7" s="10" t="s">
        <v>33</v>
      </c>
      <c r="C7" s="15">
        <v>50</v>
      </c>
      <c r="D7" s="15">
        <v>25</v>
      </c>
      <c r="E7" s="8">
        <f t="shared" si="0"/>
        <v>-25</v>
      </c>
      <c r="F7" s="4">
        <f t="shared" si="1"/>
        <v>50</v>
      </c>
    </row>
    <row r="8" spans="1:6" ht="90" x14ac:dyDescent="0.2">
      <c r="A8" s="2" t="s">
        <v>5</v>
      </c>
      <c r="B8" s="10" t="s">
        <v>34</v>
      </c>
      <c r="C8" s="15">
        <v>634</v>
      </c>
      <c r="D8" s="15">
        <v>355.7</v>
      </c>
      <c r="E8" s="8">
        <f t="shared" si="0"/>
        <v>-278.3</v>
      </c>
      <c r="F8" s="4">
        <f t="shared" si="1"/>
        <v>56.1</v>
      </c>
    </row>
    <row r="9" spans="1:6" ht="75" x14ac:dyDescent="0.2">
      <c r="A9" s="2" t="s">
        <v>6</v>
      </c>
      <c r="B9" s="10" t="s">
        <v>35</v>
      </c>
      <c r="C9" s="15">
        <v>13081</v>
      </c>
      <c r="D9" s="15">
        <v>2188.3000000000002</v>
      </c>
      <c r="E9" s="8">
        <f t="shared" si="0"/>
        <v>-10892.7</v>
      </c>
      <c r="F9" s="4">
        <f t="shared" si="1"/>
        <v>16.7</v>
      </c>
    </row>
    <row r="10" spans="1:6" ht="90" x14ac:dyDescent="0.2">
      <c r="A10" s="2" t="s">
        <v>7</v>
      </c>
      <c r="B10" s="10" t="s">
        <v>36</v>
      </c>
      <c r="C10" s="15">
        <v>29118.7</v>
      </c>
      <c r="D10" s="15">
        <v>4219.8999999999996</v>
      </c>
      <c r="E10" s="8">
        <f t="shared" si="0"/>
        <v>-24898.799999999999</v>
      </c>
      <c r="F10" s="4">
        <f t="shared" si="1"/>
        <v>14.5</v>
      </c>
    </row>
    <row r="11" spans="1:6" ht="104.25" customHeight="1" x14ac:dyDescent="0.2">
      <c r="A11" s="2" t="s">
        <v>8</v>
      </c>
      <c r="B11" s="10" t="s">
        <v>37</v>
      </c>
      <c r="C11" s="15">
        <v>100</v>
      </c>
      <c r="D11" s="15">
        <v>0</v>
      </c>
      <c r="E11" s="8">
        <f t="shared" si="0"/>
        <v>-100</v>
      </c>
      <c r="F11" s="4">
        <f t="shared" si="1"/>
        <v>0</v>
      </c>
    </row>
    <row r="12" spans="1:6" ht="90" customHeight="1" x14ac:dyDescent="0.2">
      <c r="A12" s="2" t="s">
        <v>9</v>
      </c>
      <c r="B12" s="10" t="s">
        <v>38</v>
      </c>
      <c r="C12" s="15">
        <v>5562.4</v>
      </c>
      <c r="D12" s="15">
        <v>2311.4</v>
      </c>
      <c r="E12" s="8">
        <f t="shared" si="0"/>
        <v>-3251</v>
      </c>
      <c r="F12" s="4">
        <f t="shared" si="1"/>
        <v>41.6</v>
      </c>
    </row>
    <row r="13" spans="1:6" ht="89.25" customHeight="1" x14ac:dyDescent="0.2">
      <c r="A13" s="2" t="s">
        <v>10</v>
      </c>
      <c r="B13" s="10" t="s">
        <v>39</v>
      </c>
      <c r="C13" s="15">
        <v>108483.9</v>
      </c>
      <c r="D13" s="15">
        <v>50155.7</v>
      </c>
      <c r="E13" s="8">
        <f t="shared" si="0"/>
        <v>-58328.2</v>
      </c>
      <c r="F13" s="4">
        <f t="shared" si="1"/>
        <v>46.2</v>
      </c>
    </row>
    <row r="14" spans="1:6" ht="75" x14ac:dyDescent="0.2">
      <c r="A14" s="2" t="s">
        <v>11</v>
      </c>
      <c r="B14" s="10" t="s">
        <v>40</v>
      </c>
      <c r="C14" s="15">
        <v>25111.8</v>
      </c>
      <c r="D14" s="15">
        <v>20084.900000000001</v>
      </c>
      <c r="E14" s="8">
        <f t="shared" si="0"/>
        <v>-5026.8999999999996</v>
      </c>
      <c r="F14" s="4">
        <f t="shared" si="1"/>
        <v>80</v>
      </c>
    </row>
    <row r="15" spans="1:6" ht="105" customHeight="1" x14ac:dyDescent="0.2">
      <c r="A15" s="2" t="s">
        <v>12</v>
      </c>
      <c r="B15" s="10" t="s">
        <v>41</v>
      </c>
      <c r="C15" s="15">
        <v>76020.5</v>
      </c>
      <c r="D15" s="15">
        <v>31482.5</v>
      </c>
      <c r="E15" s="8">
        <f t="shared" si="0"/>
        <v>-44538</v>
      </c>
      <c r="F15" s="4">
        <f t="shared" si="1"/>
        <v>41.4</v>
      </c>
    </row>
    <row r="16" spans="1:6" ht="75" x14ac:dyDescent="0.2">
      <c r="A16" s="2" t="s">
        <v>13</v>
      </c>
      <c r="B16" s="10" t="s">
        <v>25</v>
      </c>
      <c r="C16" s="15">
        <v>10546.7</v>
      </c>
      <c r="D16" s="15">
        <v>6467.2</v>
      </c>
      <c r="E16" s="8">
        <f t="shared" si="0"/>
        <v>-4079.5</v>
      </c>
      <c r="F16" s="4">
        <f t="shared" si="1"/>
        <v>61.3</v>
      </c>
    </row>
    <row r="17" spans="1:6" ht="78" customHeight="1" x14ac:dyDescent="0.2">
      <c r="A17" s="2" t="s">
        <v>14</v>
      </c>
      <c r="B17" s="10" t="s">
        <v>42</v>
      </c>
      <c r="C17" s="15">
        <v>327308.40000000002</v>
      </c>
      <c r="D17" s="15">
        <v>61217.1</v>
      </c>
      <c r="E17" s="8">
        <f t="shared" ref="E17:E22" si="2">D17-C17</f>
        <v>-266091.3</v>
      </c>
      <c r="F17" s="4">
        <f t="shared" ref="F17:F22" si="3">D17/C17%</f>
        <v>18.7</v>
      </c>
    </row>
    <row r="18" spans="1:6" ht="89.25" customHeight="1" x14ac:dyDescent="0.2">
      <c r="A18" s="2" t="s">
        <v>15</v>
      </c>
      <c r="B18" s="10" t="s">
        <v>43</v>
      </c>
      <c r="C18" s="15">
        <v>4087</v>
      </c>
      <c r="D18" s="15">
        <v>2183.3000000000002</v>
      </c>
      <c r="E18" s="8">
        <f t="shared" si="2"/>
        <v>-1903.7</v>
      </c>
      <c r="F18" s="4">
        <f t="shared" si="3"/>
        <v>53.4</v>
      </c>
    </row>
    <row r="19" spans="1:6" ht="90" x14ac:dyDescent="0.2">
      <c r="A19" s="2" t="s">
        <v>16</v>
      </c>
      <c r="B19" s="10" t="s">
        <v>18</v>
      </c>
      <c r="C19" s="15">
        <v>108390</v>
      </c>
      <c r="D19" s="15">
        <v>51539.1</v>
      </c>
      <c r="E19" s="8">
        <f t="shared" si="2"/>
        <v>-56850.9</v>
      </c>
      <c r="F19" s="4">
        <f t="shared" si="3"/>
        <v>47.5</v>
      </c>
    </row>
    <row r="20" spans="1:6" ht="90" x14ac:dyDescent="0.2">
      <c r="A20" s="2" t="s">
        <v>17</v>
      </c>
      <c r="B20" s="10" t="s">
        <v>28</v>
      </c>
      <c r="C20" s="15">
        <v>37622.800000000003</v>
      </c>
      <c r="D20" s="15">
        <v>4429.5</v>
      </c>
      <c r="E20" s="8">
        <f t="shared" si="2"/>
        <v>-33193.300000000003</v>
      </c>
      <c r="F20" s="4">
        <f t="shared" si="3"/>
        <v>11.8</v>
      </c>
    </row>
    <row r="21" spans="1:6" ht="135" x14ac:dyDescent="0.2">
      <c r="A21" s="2" t="s">
        <v>19</v>
      </c>
      <c r="B21" s="10" t="s">
        <v>44</v>
      </c>
      <c r="C21" s="15">
        <v>3756.1</v>
      </c>
      <c r="D21" s="15">
        <v>1847.9</v>
      </c>
      <c r="E21" s="8">
        <f t="shared" si="2"/>
        <v>-1908.2</v>
      </c>
      <c r="F21" s="4">
        <f t="shared" si="3"/>
        <v>49.2</v>
      </c>
    </row>
    <row r="22" spans="1:6" ht="90" customHeight="1" x14ac:dyDescent="0.2">
      <c r="A22" s="2" t="s">
        <v>20</v>
      </c>
      <c r="B22" s="10" t="s">
        <v>45</v>
      </c>
      <c r="C22" s="15">
        <v>8269.2000000000007</v>
      </c>
      <c r="D22" s="15">
        <v>5089.2</v>
      </c>
      <c r="E22" s="8">
        <f t="shared" si="2"/>
        <v>-3180</v>
      </c>
      <c r="F22" s="4">
        <f t="shared" si="3"/>
        <v>61.5</v>
      </c>
    </row>
    <row r="23" spans="1:6" ht="91.5" customHeight="1" x14ac:dyDescent="0.2">
      <c r="A23" s="2" t="s">
        <v>21</v>
      </c>
      <c r="B23" s="10" t="s">
        <v>29</v>
      </c>
      <c r="C23" s="15">
        <v>247003.2</v>
      </c>
      <c r="D23" s="15">
        <v>3000</v>
      </c>
      <c r="E23" s="8">
        <f t="shared" si="0"/>
        <v>-244003.20000000001</v>
      </c>
      <c r="F23" s="4">
        <f t="shared" si="1"/>
        <v>1.2</v>
      </c>
    </row>
    <row r="24" spans="1:6" ht="135.75" customHeight="1" x14ac:dyDescent="0.2">
      <c r="A24" s="2" t="s">
        <v>26</v>
      </c>
      <c r="B24" s="10" t="s">
        <v>47</v>
      </c>
      <c r="C24" s="15">
        <v>74646.899999999994</v>
      </c>
      <c r="D24" s="15">
        <v>68509.899999999994</v>
      </c>
      <c r="E24" s="8">
        <f t="shared" ref="E24" si="4">D24-C24</f>
        <v>-6137</v>
      </c>
      <c r="F24" s="4">
        <f t="shared" ref="F24" si="5">D24/C24%</f>
        <v>91.8</v>
      </c>
    </row>
    <row r="25" spans="1:6" s="6" customFormat="1" ht="34.5" customHeight="1" x14ac:dyDescent="0.2">
      <c r="A25" s="18" t="s">
        <v>27</v>
      </c>
      <c r="B25" s="18"/>
      <c r="C25" s="13">
        <f>SUM(C4:C24)</f>
        <v>3487843.8</v>
      </c>
      <c r="D25" s="13">
        <f>SUM(D4:D24)</f>
        <v>1670324.5</v>
      </c>
      <c r="E25" s="13">
        <f>SUM(E4:E24)</f>
        <v>-1817519.3</v>
      </c>
      <c r="F25" s="5">
        <f>D25/C25%</f>
        <v>47.9</v>
      </c>
    </row>
    <row r="26" spans="1:6" ht="15" x14ac:dyDescent="0.2">
      <c r="A26" s="2" t="s">
        <v>46</v>
      </c>
      <c r="B26" s="3" t="s">
        <v>22</v>
      </c>
      <c r="C26" s="15">
        <v>445532.9</v>
      </c>
      <c r="D26" s="15">
        <v>270503.3</v>
      </c>
      <c r="E26" s="8">
        <f t="shared" ref="E26:E27" si="6">D26-C26</f>
        <v>-175029.6</v>
      </c>
      <c r="F26" s="4">
        <f t="shared" si="1"/>
        <v>60.7</v>
      </c>
    </row>
    <row r="27" spans="1:6" s="6" customFormat="1" ht="34.5" customHeight="1" x14ac:dyDescent="0.2">
      <c r="A27" s="16" t="s">
        <v>24</v>
      </c>
      <c r="B27" s="16"/>
      <c r="C27" s="14">
        <f>C25+C26</f>
        <v>3933376.7</v>
      </c>
      <c r="D27" s="14">
        <f>D25+D26</f>
        <v>1940827.8</v>
      </c>
      <c r="E27" s="9">
        <f t="shared" si="6"/>
        <v>-1992548.9</v>
      </c>
      <c r="F27" s="5">
        <f t="shared" si="1"/>
        <v>49.3</v>
      </c>
    </row>
  </sheetData>
  <mergeCells count="3">
    <mergeCell ref="A27:B27"/>
    <mergeCell ref="A1:F1"/>
    <mergeCell ref="A25:B25"/>
  </mergeCells>
  <pageMargins left="0.76" right="0.17" top="0.39370078740157483" bottom="0.47244094488188981" header="0.51181102362204722" footer="0.1574803149606299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на 01.08.2025</vt:lpstr>
      <vt:lpstr>'на 01.08.2025'!APPT</vt:lpstr>
      <vt:lpstr>'на 01.08.2025'!FIO</vt:lpstr>
      <vt:lpstr>'на 01.08.2025'!SIGN</vt:lpstr>
      <vt:lpstr>'на 01.08.2025'!Заголовки_для_печати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Голландская Алла Алексеевна</dc:creator>
  <dc:description>POI HSSF rep:2.54.0.205</dc:description>
  <cp:lastModifiedBy>Алла А. Голландская</cp:lastModifiedBy>
  <cp:lastPrinted>2024-08-26T11:44:54Z</cp:lastPrinted>
  <dcterms:created xsi:type="dcterms:W3CDTF">2022-07-20T12:00:27Z</dcterms:created>
  <dcterms:modified xsi:type="dcterms:W3CDTF">2025-09-02T11:38:08Z</dcterms:modified>
</cp:coreProperties>
</file>