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4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Бюджет!$H$58</definedName>
    <definedName name="SIGN" localSheetId="0">Бюджет!$A$11:$G$12</definedName>
  </definedNames>
  <calcPr calcId="162913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4" i="1"/>
  <c r="E16" i="1"/>
  <c r="E17" i="1"/>
  <c r="E18" i="1"/>
  <c r="E20" i="1"/>
  <c r="E21" i="1"/>
  <c r="E22" i="1"/>
  <c r="E23" i="1"/>
  <c r="E25" i="1"/>
  <c r="E26" i="1"/>
  <c r="E27" i="1"/>
  <c r="E28" i="1"/>
  <c r="E30" i="1"/>
  <c r="E31" i="1"/>
  <c r="E33" i="1"/>
  <c r="E34" i="1"/>
  <c r="E35" i="1"/>
  <c r="E36" i="1"/>
  <c r="E37" i="1"/>
  <c r="E39" i="1"/>
  <c r="E40" i="1"/>
  <c r="E42" i="1"/>
  <c r="E43" i="1"/>
  <c r="E44" i="1"/>
  <c r="E45" i="1"/>
  <c r="E47" i="1"/>
  <c r="E48" i="1"/>
  <c r="E49" i="1"/>
  <c r="E51" i="1"/>
  <c r="E53" i="1"/>
  <c r="D52" i="1" l="1"/>
  <c r="C52" i="1"/>
  <c r="D50" i="1"/>
  <c r="C50" i="1"/>
  <c r="D46" i="1"/>
  <c r="C46" i="1"/>
  <c r="D41" i="1"/>
  <c r="C41" i="1"/>
  <c r="D38" i="1"/>
  <c r="C38" i="1"/>
  <c r="D32" i="1"/>
  <c r="C32" i="1"/>
  <c r="D29" i="1"/>
  <c r="C29" i="1"/>
  <c r="D24" i="1"/>
  <c r="C24" i="1"/>
  <c r="D19" i="1"/>
  <c r="C19" i="1"/>
  <c r="C15" i="1"/>
  <c r="D15" i="1"/>
  <c r="D13" i="1"/>
  <c r="C13" i="1"/>
  <c r="D4" i="1"/>
  <c r="C4" i="1"/>
  <c r="E41" i="1" l="1"/>
  <c r="E32" i="1"/>
  <c r="E19" i="1"/>
  <c r="E15" i="1"/>
  <c r="E4" i="1"/>
  <c r="E46" i="1"/>
  <c r="E50" i="1"/>
  <c r="E13" i="1"/>
  <c r="E38" i="1"/>
  <c r="E24" i="1"/>
  <c r="E29" i="1"/>
  <c r="E52" i="1"/>
  <c r="C54" i="1"/>
  <c r="D54" i="1"/>
  <c r="E54" i="1" l="1"/>
</calcChain>
</file>

<file path=xl/sharedStrings.xml><?xml version="1.0" encoding="utf-8"?>
<sst xmlns="http://schemas.openxmlformats.org/spreadsheetml/2006/main" count="110" uniqueCount="110">
  <si>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</si>
  <si>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</si>
  <si>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</si>
  <si>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</si>
  <si>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</si>
  <si>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</si>
  <si>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</si>
  <si>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</si>
  <si>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</si>
  <si>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</si>
  <si>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</si>
  <si>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</si>
  <si>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</si>
  <si>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</si>
  <si>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</si>
  <si>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</si>
  <si>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</si>
  <si>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</si>
  <si>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</si>
  <si>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</si>
  <si>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</si>
  <si>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</si>
  <si>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</si>
  <si>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</si>
  <si>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</si>
  <si>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</si>
  <si>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</si>
  <si>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</si>
  <si>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</si>
  <si>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</si>
  <si>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</si>
  <si>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</si>
  <si>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</si>
  <si>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</si>
  <si>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</si>
  <si>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</si>
  <si>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</si>
  <si>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</si>
  <si>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</si>
  <si>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</si>
  <si>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</si>
  <si>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</si>
  <si>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</si>
  <si>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</si>
  <si>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</si>
  <si>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</si>
  <si>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</si>
  <si>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</si>
  <si>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</si>
  <si>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</si>
  <si>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</si>
  <si>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</si>
  <si>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</si>
  <si>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</si>
  <si>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</si>
  <si>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</si>
  <si>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</si>
  <si>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</si>
  <si>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</si>
  <si>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</si>
  <si>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</si>
  <si>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</si>
  <si>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</si>
  <si>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</si>
  <si>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</si>
  <si>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</si>
  <si>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</si>
  <si>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</si>
  <si>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</si>
  <si>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</si>
  <si>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</si>
  <si>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</si>
  <si>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</si>
  <si>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</si>
  <si>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</si>
  <si>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</si>
  <si>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</si>
  <si>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</si>
  <si>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</si>
  <si>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</si>
  <si>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</si>
  <si>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</si>
  <si>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</si>
  <si>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</si>
  <si>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</si>
  <si>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</si>
  <si>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</si>
  <si>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</si>
  <si>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</si>
  <si>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</si>
  <si>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</si>
  <si>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</si>
  <si>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</si>
  <si>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</si>
  <si>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</si>
  <si>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</si>
  <si>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</si>
  <si>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</si>
  <si>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</si>
  <si>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</si>
  <si>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</si>
  <si>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</si>
  <si>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</si>
  <si>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</si>
  <si>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 xml:space="preserve">Назначено по бюджету на 2024 год </t>
  </si>
  <si>
    <t>% исполнения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</si>
  <si>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01.01.2025 г.</t>
  </si>
  <si>
    <t>Исполнено на 01.01.2025 г.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</si>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</sst>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" x14ac:knownFonts="1">
    <font>
      <sz val="10"/>
      <name val="Arial"/>
    </font>
    <font>
      <sz val="8.5"/>
      <name val="MS Sans Serif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3" fillId="0" borderId="0" xfId="0" applyFont="1"/>
    <xf numFmtId="49" fontId="2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left"/>
    </xf>
    <xf numFmtId="0" fontId="2" fillId="2" borderId="1" xfId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 applyProtection="1">
      <alignment horizontal="right" vertical="center" wrapText="1"/>
    </xf>
    <xf numFmtId="165" fontId="3" fillId="0" borderId="1" xfId="0" applyNumberFormat="1" applyFont="1" applyBorder="1" applyAlignment="1" applyProtection="1">
      <alignment horizontal="right" vertical="center" wrapText="1"/>
    </xf>
    <xf numFmtId="165" fontId="2" fillId="0" borderId="1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 vertical="top" wrapText="1"/>
    </xf>
    <xf numFmtId="165" fontId="2" fillId="0" borderId="1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57"/>
  <sheetViews>
    <sheetView showGridLines="0" tabSelected="1" topLeftCell="A31" workbookViewId="0">
      <selection activeCell="B53" sqref="B53"/>
    </sheetView>
  </sheetViews>
  <sheetFormatPr defaultRowHeight="12.75" customHeight="1" outlineLevelRow="1" x14ac:dyDescent="0.2"/>
  <cols>
    <col min="1" max="1" width="10.28515625" customWidth="1"/>
    <col min="2" max="2" width="41.5703125" customWidth="1"/>
    <col min="3" max="4" width="15.42578125" customWidth="1"/>
    <col min="5" max="5" width="9.140625" customWidth="1"/>
    <col min="6" max="6" width="0.140625" customWidth="1"/>
    <col min="7" max="7" width="12.5703125" hidden="1" customWidth="1"/>
    <col min="8" max="8" width="9.140625" customWidth="1"/>
  </cols>
  <sheetData>
    <row r="1" spans="1:8" ht="45" customHeight="1" x14ac:dyDescent="0.2">
      <c r="A1" s="17" t="s">
        <v>106</v>
      </c>
      <c r="B1" s="17"/>
      <c r="C1" s="17"/>
      <c r="D1" s="17"/>
      <c r="E1" s="17"/>
      <c r="F1" s="17"/>
      <c r="G1" s="17"/>
    </row>
    <row r="2" spans="1:8" ht="15.75" x14ac:dyDescent="0.25">
      <c r="A2" s="2" t="s">
        <v>0</v>
      </c>
      <c r="B2" s="2"/>
      <c r="C2" s="2"/>
      <c r="D2" s="2"/>
      <c r="E2" s="2"/>
      <c r="F2" s="2"/>
      <c r="G2" s="2"/>
      <c r="H2" s="1"/>
    </row>
    <row r="3" spans="1:8" ht="47.25" x14ac:dyDescent="0.25">
      <c r="A3" s="3" t="s">
        <v>102</v>
      </c>
      <c r="B3" s="3" t="s">
        <v>103</v>
      </c>
      <c r="C3" s="10" t="s">
        <v>104</v>
      </c>
      <c r="D3" s="3" t="s">
        <v>107</v>
      </c>
      <c r="E3" s="11" t="s">
        <v>105</v>
      </c>
      <c r="F3" s="4"/>
      <c r="G3" s="4"/>
    </row>
    <row r="4" spans="1:8" ht="31.5" x14ac:dyDescent="0.25">
      <c r="A4" s="3" t="s">
        <v>2</v>
      </c>
      <c r="B4" s="5" t="s">
        <v>3</v>
      </c>
      <c r="C4" s="14">
        <f>SUM(C5:C12)</f>
        <v>362699</v>
      </c>
      <c r="D4" s="14">
        <f>SUM(D5:D12)</f>
        <v>358397.6</v>
      </c>
      <c r="E4" s="13">
        <f>D4/C4%</f>
        <v>98.814057937849284</v>
      </c>
      <c r="F4" s="4"/>
      <c r="G4" s="4"/>
    </row>
    <row r="5" spans="1:8" ht="63" outlineLevel="1" x14ac:dyDescent="0.25">
      <c r="A5" s="6" t="s">
        <v>4</v>
      </c>
      <c r="B5" s="7" t="s">
        <v>5</v>
      </c>
      <c r="C5" s="15">
        <v>4497.2</v>
      </c>
      <c r="D5" s="15">
        <v>4487.3999999999996</v>
      </c>
      <c r="E5" s="12">
        <f t="shared" ref="E5:E54" si="0">D5/C5%</f>
        <v>99.782086631681921</v>
      </c>
      <c r="F5" s="4"/>
      <c r="G5" s="4"/>
    </row>
    <row r="6" spans="1:8" ht="78.75" outlineLevel="1" x14ac:dyDescent="0.25">
      <c r="A6" s="6" t="s">
        <v>6</v>
      </c>
      <c r="B6" s="7" t="s">
        <v>7</v>
      </c>
      <c r="C6" s="15">
        <v>13390.4</v>
      </c>
      <c r="D6" s="15">
        <v>13369.5</v>
      </c>
      <c r="E6" s="12">
        <f t="shared" si="0"/>
        <v>99.843918030828064</v>
      </c>
      <c r="F6" s="4"/>
      <c r="G6" s="4"/>
    </row>
    <row r="7" spans="1:8" ht="78.75" outlineLevel="1" x14ac:dyDescent="0.25">
      <c r="A7" s="6" t="s">
        <v>8</v>
      </c>
      <c r="B7" s="7" t="s">
        <v>9</v>
      </c>
      <c r="C7" s="15">
        <v>176277.9</v>
      </c>
      <c r="D7" s="15">
        <v>175139.8</v>
      </c>
      <c r="E7" s="12">
        <f t="shared" si="0"/>
        <v>99.354371705131499</v>
      </c>
      <c r="F7" s="4"/>
      <c r="G7" s="4"/>
    </row>
    <row r="8" spans="1:8" ht="15.75" outlineLevel="1" x14ac:dyDescent="0.25">
      <c r="A8" s="6" t="s">
        <v>10</v>
      </c>
      <c r="B8" s="7" t="s">
        <v>11</v>
      </c>
      <c r="C8" s="15">
        <v>17.8</v>
      </c>
      <c r="D8" s="15">
        <v>17.8</v>
      </c>
      <c r="E8" s="12">
        <f t="shared" si="0"/>
        <v>100</v>
      </c>
      <c r="F8" s="4"/>
      <c r="G8" s="4"/>
    </row>
    <row r="9" spans="1:8" ht="63" outlineLevel="1" x14ac:dyDescent="0.25">
      <c r="A9" s="6" t="s">
        <v>12</v>
      </c>
      <c r="B9" s="7" t="s">
        <v>13</v>
      </c>
      <c r="C9" s="15">
        <v>32577.3</v>
      </c>
      <c r="D9" s="15">
        <v>32573.4</v>
      </c>
      <c r="E9" s="12">
        <f t="shared" si="0"/>
        <v>99.988028473814609</v>
      </c>
      <c r="F9" s="4"/>
      <c r="G9" s="4"/>
    </row>
    <row r="10" spans="1:8" ht="31.5" outlineLevel="1" x14ac:dyDescent="0.25">
      <c r="A10" s="6" t="s">
        <v>14</v>
      </c>
      <c r="B10" s="7" t="s">
        <v>15</v>
      </c>
      <c r="C10" s="15">
        <v>900</v>
      </c>
      <c r="D10" s="15">
        <v>900</v>
      </c>
      <c r="E10" s="12">
        <f t="shared" si="0"/>
        <v>100</v>
      </c>
      <c r="F10" s="4"/>
      <c r="G10" s="4"/>
    </row>
    <row r="11" spans="1:8" ht="15.75" outlineLevel="1" x14ac:dyDescent="0.25">
      <c r="A11" s="6" t="s">
        <v>16</v>
      </c>
      <c r="B11" s="7" t="s">
        <v>17</v>
      </c>
      <c r="C11" s="15">
        <v>392.6</v>
      </c>
      <c r="D11" s="15">
        <v>0</v>
      </c>
      <c r="E11" s="12">
        <f t="shared" si="0"/>
        <v>0</v>
      </c>
      <c r="F11" s="4"/>
      <c r="G11" s="4"/>
    </row>
    <row r="12" spans="1:8" ht="15.75" outlineLevel="1" x14ac:dyDescent="0.25">
      <c r="A12" s="6" t="s">
        <v>18</v>
      </c>
      <c r="B12" s="7" t="s">
        <v>19</v>
      </c>
      <c r="C12" s="15">
        <v>134645.79999999999</v>
      </c>
      <c r="D12" s="15">
        <v>131909.70000000001</v>
      </c>
      <c r="E12" s="12">
        <f t="shared" si="0"/>
        <v>97.967927703649153</v>
      </c>
      <c r="F12" s="4"/>
      <c r="G12" s="4"/>
    </row>
    <row r="13" spans="1:8" ht="15.75" x14ac:dyDescent="0.25">
      <c r="A13" s="3" t="s">
        <v>20</v>
      </c>
      <c r="B13" s="5" t="s">
        <v>21</v>
      </c>
      <c r="C13" s="14">
        <f>C14</f>
        <v>1784.1</v>
      </c>
      <c r="D13" s="14">
        <f>D14</f>
        <v>1567.9</v>
      </c>
      <c r="E13" s="13">
        <f t="shared" si="0"/>
        <v>87.881845188050008</v>
      </c>
      <c r="F13" s="4"/>
      <c r="G13" s="4"/>
    </row>
    <row r="14" spans="1:8" ht="31.5" outlineLevel="1" x14ac:dyDescent="0.25">
      <c r="A14" s="6" t="s">
        <v>22</v>
      </c>
      <c r="B14" s="7" t="s">
        <v>23</v>
      </c>
      <c r="C14" s="15">
        <v>1784.1</v>
      </c>
      <c r="D14" s="15">
        <v>1567.9</v>
      </c>
      <c r="E14" s="12">
        <f t="shared" si="0"/>
        <v>87.881845188050008</v>
      </c>
      <c r="F14" s="4"/>
      <c r="G14" s="4"/>
    </row>
    <row r="15" spans="1:8" ht="47.25" x14ac:dyDescent="0.25">
      <c r="A15" s="3" t="s">
        <v>24</v>
      </c>
      <c r="B15" s="5" t="s">
        <v>25</v>
      </c>
      <c r="C15" s="14">
        <f>SUM(C16:C18)</f>
        <v>24211.899999999998</v>
      </c>
      <c r="D15" s="14">
        <f>SUM(D16:D18)</f>
        <v>23441.100000000002</v>
      </c>
      <c r="E15" s="13">
        <f t="shared" si="0"/>
        <v>96.816441501906112</v>
      </c>
      <c r="F15" s="4"/>
      <c r="G15" s="4"/>
    </row>
    <row r="16" spans="1:8" ht="15.75" outlineLevel="1" x14ac:dyDescent="0.25">
      <c r="A16" s="6" t="s">
        <v>26</v>
      </c>
      <c r="B16" s="7" t="s">
        <v>27</v>
      </c>
      <c r="C16" s="15">
        <v>11605.3</v>
      </c>
      <c r="D16" s="15">
        <v>11332.1</v>
      </c>
      <c r="E16" s="12">
        <f t="shared" si="0"/>
        <v>97.645903164933273</v>
      </c>
      <c r="F16" s="4"/>
      <c r="G16" s="4"/>
    </row>
    <row r="17" spans="1:7" ht="63" outlineLevel="1" x14ac:dyDescent="0.25">
      <c r="A17" s="6" t="s">
        <v>28</v>
      </c>
      <c r="B17" s="7" t="s">
        <v>29</v>
      </c>
      <c r="C17" s="15">
        <v>10520.5</v>
      </c>
      <c r="D17" s="15">
        <v>10023.299999999999</v>
      </c>
      <c r="E17" s="12">
        <f t="shared" si="0"/>
        <v>95.273988878855562</v>
      </c>
      <c r="F17" s="4"/>
      <c r="G17" s="4"/>
    </row>
    <row r="18" spans="1:7" ht="47.25" outlineLevel="1" x14ac:dyDescent="0.25">
      <c r="A18" s="6" t="s">
        <v>30</v>
      </c>
      <c r="B18" s="7" t="s">
        <v>31</v>
      </c>
      <c r="C18" s="15">
        <v>2086.1</v>
      </c>
      <c r="D18" s="15">
        <v>2085.6999999999998</v>
      </c>
      <c r="E18" s="12">
        <f t="shared" si="0"/>
        <v>99.980825463784086</v>
      </c>
      <c r="F18" s="4"/>
      <c r="G18" s="4"/>
    </row>
    <row r="19" spans="1:7" ht="15.75" x14ac:dyDescent="0.25">
      <c r="A19" s="3" t="s">
        <v>32</v>
      </c>
      <c r="B19" s="5" t="s">
        <v>33</v>
      </c>
      <c r="C19" s="18">
        <f>SUM(C20:C23)</f>
        <v>233271.8</v>
      </c>
      <c r="D19" s="14">
        <f>SUM(D20:D23)</f>
        <v>225813</v>
      </c>
      <c r="E19" s="13">
        <f t="shared" si="0"/>
        <v>96.802528209582135</v>
      </c>
      <c r="F19" s="4"/>
      <c r="G19" s="4"/>
    </row>
    <row r="20" spans="1:7" ht="15.75" outlineLevel="1" x14ac:dyDescent="0.25">
      <c r="A20" s="6" t="s">
        <v>34</v>
      </c>
      <c r="B20" s="7" t="s">
        <v>35</v>
      </c>
      <c r="C20" s="15">
        <v>22786</v>
      </c>
      <c r="D20" s="15">
        <v>22775.9</v>
      </c>
      <c r="E20" s="12">
        <f t="shared" si="0"/>
        <v>99.955674536996398</v>
      </c>
      <c r="F20" s="4"/>
      <c r="G20" s="4"/>
    </row>
    <row r="21" spans="1:7" ht="15.75" outlineLevel="1" x14ac:dyDescent="0.25">
      <c r="A21" s="6" t="s">
        <v>36</v>
      </c>
      <c r="B21" s="7" t="s">
        <v>37</v>
      </c>
      <c r="C21" s="15">
        <v>195297</v>
      </c>
      <c r="D21" s="15">
        <v>188771.4</v>
      </c>
      <c r="E21" s="12">
        <f t="shared" si="0"/>
        <v>96.658627628688606</v>
      </c>
      <c r="F21" s="4"/>
      <c r="G21" s="4"/>
    </row>
    <row r="22" spans="1:7" ht="15.75" outlineLevel="1" x14ac:dyDescent="0.25">
      <c r="A22" s="6" t="s">
        <v>38</v>
      </c>
      <c r="B22" s="7" t="s">
        <v>39</v>
      </c>
      <c r="C22" s="15">
        <v>1367</v>
      </c>
      <c r="D22" s="15">
        <v>1345.5</v>
      </c>
      <c r="E22" s="12">
        <f t="shared" si="0"/>
        <v>98.427212874908562</v>
      </c>
      <c r="F22" s="4"/>
      <c r="G22" s="4"/>
    </row>
    <row r="23" spans="1:7" ht="31.5" outlineLevel="1" x14ac:dyDescent="0.25">
      <c r="A23" s="6" t="s">
        <v>40</v>
      </c>
      <c r="B23" s="7" t="s">
        <v>41</v>
      </c>
      <c r="C23" s="15">
        <v>13821.8</v>
      </c>
      <c r="D23" s="15">
        <v>12920.2</v>
      </c>
      <c r="E23" s="12">
        <f t="shared" si="0"/>
        <v>93.476971161498511</v>
      </c>
      <c r="F23" s="4"/>
      <c r="G23" s="4"/>
    </row>
    <row r="24" spans="1:7" ht="31.5" x14ac:dyDescent="0.25">
      <c r="A24" s="3" t="s">
        <v>42</v>
      </c>
      <c r="B24" s="5" t="s">
        <v>43</v>
      </c>
      <c r="C24" s="14">
        <f>SUM(C25:C28)</f>
        <v>1206261.5</v>
      </c>
      <c r="D24" s="14">
        <f>SUM(D25:D28)</f>
        <v>912658</v>
      </c>
      <c r="E24" s="13">
        <f t="shared" si="0"/>
        <v>75.660045520809547</v>
      </c>
      <c r="F24" s="4"/>
      <c r="G24" s="4"/>
    </row>
    <row r="25" spans="1:7" ht="15.75" outlineLevel="1" x14ac:dyDescent="0.25">
      <c r="A25" s="6" t="s">
        <v>44</v>
      </c>
      <c r="B25" s="7" t="s">
        <v>45</v>
      </c>
      <c r="C25" s="15">
        <v>147539.4</v>
      </c>
      <c r="D25" s="15">
        <v>146176.79999999999</v>
      </c>
      <c r="E25" s="12">
        <f t="shared" si="0"/>
        <v>99.076450087230924</v>
      </c>
      <c r="F25" s="4"/>
      <c r="G25" s="4"/>
    </row>
    <row r="26" spans="1:7" ht="15.75" outlineLevel="1" x14ac:dyDescent="0.25">
      <c r="A26" s="6" t="s">
        <v>46</v>
      </c>
      <c r="B26" s="7" t="s">
        <v>47</v>
      </c>
      <c r="C26" s="15">
        <v>478103.4</v>
      </c>
      <c r="D26" s="15">
        <v>256143.9</v>
      </c>
      <c r="E26" s="12">
        <f t="shared" si="0"/>
        <v>53.575000721601221</v>
      </c>
      <c r="F26" s="4"/>
      <c r="G26" s="4"/>
    </row>
    <row r="27" spans="1:7" ht="15.75" outlineLevel="1" x14ac:dyDescent="0.25">
      <c r="A27" s="6" t="s">
        <v>48</v>
      </c>
      <c r="B27" s="7" t="s">
        <v>49</v>
      </c>
      <c r="C27" s="15">
        <v>515470.2</v>
      </c>
      <c r="D27" s="15">
        <v>445188.8</v>
      </c>
      <c r="E27" s="12">
        <f t="shared" si="0"/>
        <v>86.365574576377057</v>
      </c>
      <c r="F27" s="4"/>
      <c r="G27" s="4"/>
    </row>
    <row r="28" spans="1:7" ht="31.5" outlineLevel="1" x14ac:dyDescent="0.25">
      <c r="A28" s="6" t="s">
        <v>50</v>
      </c>
      <c r="B28" s="7" t="s">
        <v>51</v>
      </c>
      <c r="C28" s="15">
        <v>65148.5</v>
      </c>
      <c r="D28" s="15">
        <v>65148.5</v>
      </c>
      <c r="E28" s="12">
        <f t="shared" si="0"/>
        <v>100</v>
      </c>
      <c r="F28" s="4"/>
      <c r="G28" s="4"/>
    </row>
    <row r="29" spans="1:7" ht="15.75" x14ac:dyDescent="0.25">
      <c r="A29" s="3" t="s">
        <v>52</v>
      </c>
      <c r="B29" s="5" t="s">
        <v>53</v>
      </c>
      <c r="C29" s="14">
        <f>C30+C31</f>
        <v>90542.3</v>
      </c>
      <c r="D29" s="14">
        <f>D30+D31</f>
        <v>19042.5</v>
      </c>
      <c r="E29" s="13">
        <f t="shared" si="0"/>
        <v>21.031606221622379</v>
      </c>
      <c r="F29" s="4"/>
      <c r="G29" s="4"/>
    </row>
    <row r="30" spans="1:7" ht="31.5" outlineLevel="1" x14ac:dyDescent="0.25">
      <c r="A30" s="6" t="s">
        <v>54</v>
      </c>
      <c r="B30" s="7" t="s">
        <v>55</v>
      </c>
      <c r="C30" s="15">
        <v>84542.6</v>
      </c>
      <c r="D30" s="15">
        <v>13042.8</v>
      </c>
      <c r="E30" s="12">
        <f t="shared" si="0"/>
        <v>15.427488627035363</v>
      </c>
      <c r="F30" s="4"/>
      <c r="G30" s="4"/>
    </row>
    <row r="31" spans="1:7" ht="31.5" outlineLevel="1" x14ac:dyDescent="0.25">
      <c r="A31" s="6" t="s">
        <v>56</v>
      </c>
      <c r="B31" s="7" t="s">
        <v>57</v>
      </c>
      <c r="C31" s="15">
        <v>5999.7</v>
      </c>
      <c r="D31" s="15">
        <v>5999.7</v>
      </c>
      <c r="E31" s="12">
        <f t="shared" si="0"/>
        <v>100</v>
      </c>
      <c r="F31" s="4"/>
      <c r="G31" s="4"/>
    </row>
    <row r="32" spans="1:7" ht="15.75" x14ac:dyDescent="0.25">
      <c r="A32" s="3" t="s">
        <v>58</v>
      </c>
      <c r="B32" s="5" t="s">
        <v>59</v>
      </c>
      <c r="C32" s="14">
        <f>SUM(C33:C37)</f>
        <v>1827234.4999999998</v>
      </c>
      <c r="D32" s="18">
        <f>SUM(D33:D37)</f>
        <v>1821627.6</v>
      </c>
      <c r="E32" s="13">
        <f t="shared" si="0"/>
        <v>99.693148306908626</v>
      </c>
      <c r="F32" s="4"/>
      <c r="G32" s="4"/>
    </row>
    <row r="33" spans="1:7" ht="15.75" outlineLevel="1" x14ac:dyDescent="0.25">
      <c r="A33" s="6" t="s">
        <v>60</v>
      </c>
      <c r="B33" s="7" t="s">
        <v>61</v>
      </c>
      <c r="C33" s="15">
        <v>612340.69999999995</v>
      </c>
      <c r="D33" s="15">
        <v>610655.9</v>
      </c>
      <c r="E33" s="12">
        <f t="shared" si="0"/>
        <v>99.724859053138246</v>
      </c>
      <c r="F33" s="4"/>
      <c r="G33" s="4"/>
    </row>
    <row r="34" spans="1:7" ht="15.75" outlineLevel="1" x14ac:dyDescent="0.25">
      <c r="A34" s="6" t="s">
        <v>62</v>
      </c>
      <c r="B34" s="7" t="s">
        <v>63</v>
      </c>
      <c r="C34" s="15">
        <v>953579.2</v>
      </c>
      <c r="D34" s="15">
        <v>950099.9</v>
      </c>
      <c r="E34" s="12">
        <f t="shared" si="0"/>
        <v>99.635132561616288</v>
      </c>
      <c r="F34" s="4"/>
      <c r="G34" s="4"/>
    </row>
    <row r="35" spans="1:7" ht="15.75" outlineLevel="1" x14ac:dyDescent="0.25">
      <c r="A35" s="6" t="s">
        <v>64</v>
      </c>
      <c r="B35" s="7" t="s">
        <v>65</v>
      </c>
      <c r="C35" s="15">
        <v>205106.9</v>
      </c>
      <c r="D35" s="15">
        <v>205103.1</v>
      </c>
      <c r="E35" s="12">
        <f t="shared" si="0"/>
        <v>99.99814730757474</v>
      </c>
      <c r="F35" s="4"/>
      <c r="G35" s="4"/>
    </row>
    <row r="36" spans="1:7" ht="15.75" outlineLevel="1" x14ac:dyDescent="0.25">
      <c r="A36" s="6" t="s">
        <v>66</v>
      </c>
      <c r="B36" s="7" t="s">
        <v>67</v>
      </c>
      <c r="C36" s="15">
        <v>200</v>
      </c>
      <c r="D36" s="15">
        <v>200</v>
      </c>
      <c r="E36" s="12">
        <f t="shared" si="0"/>
        <v>100</v>
      </c>
      <c r="F36" s="4"/>
      <c r="G36" s="4"/>
    </row>
    <row r="37" spans="1:7" ht="15.75" outlineLevel="1" x14ac:dyDescent="0.25">
      <c r="A37" s="6" t="s">
        <v>68</v>
      </c>
      <c r="B37" s="7" t="s">
        <v>69</v>
      </c>
      <c r="C37" s="15">
        <v>56007.7</v>
      </c>
      <c r="D37" s="15">
        <v>55568.7</v>
      </c>
      <c r="E37" s="12">
        <f t="shared" si="0"/>
        <v>99.216179203930878</v>
      </c>
      <c r="F37" s="4"/>
      <c r="G37" s="4"/>
    </row>
    <row r="38" spans="1:7" ht="15.75" x14ac:dyDescent="0.25">
      <c r="A38" s="3" t="s">
        <v>70</v>
      </c>
      <c r="B38" s="5" t="s">
        <v>71</v>
      </c>
      <c r="C38" s="14">
        <f>C39+C40</f>
        <v>292405.40000000002</v>
      </c>
      <c r="D38" s="14">
        <f>D39+D40</f>
        <v>288310.40000000002</v>
      </c>
      <c r="E38" s="13">
        <f t="shared" si="0"/>
        <v>98.599547067188226</v>
      </c>
      <c r="F38" s="4"/>
      <c r="G38" s="4"/>
    </row>
    <row r="39" spans="1:7" ht="15.75" outlineLevel="1" x14ac:dyDescent="0.25">
      <c r="A39" s="6" t="s">
        <v>72</v>
      </c>
      <c r="B39" s="7" t="s">
        <v>73</v>
      </c>
      <c r="C39" s="15">
        <v>288789</v>
      </c>
      <c r="D39" s="15">
        <v>284714.2</v>
      </c>
      <c r="E39" s="12">
        <f t="shared" si="0"/>
        <v>98.589004428839061</v>
      </c>
      <c r="F39" s="4"/>
      <c r="G39" s="4"/>
    </row>
    <row r="40" spans="1:7" ht="31.5" outlineLevel="1" x14ac:dyDescent="0.25">
      <c r="A40" s="6" t="s">
        <v>74</v>
      </c>
      <c r="B40" s="7" t="s">
        <v>75</v>
      </c>
      <c r="C40" s="15">
        <v>3616.4</v>
      </c>
      <c r="D40" s="15">
        <v>3596.2</v>
      </c>
      <c r="E40" s="12">
        <f t="shared" si="0"/>
        <v>99.441433469748915</v>
      </c>
      <c r="F40" s="4"/>
      <c r="G40" s="4"/>
    </row>
    <row r="41" spans="1:7" ht="15.75" x14ac:dyDescent="0.25">
      <c r="A41" s="3" t="s">
        <v>76</v>
      </c>
      <c r="B41" s="5" t="s">
        <v>77</v>
      </c>
      <c r="C41" s="14">
        <f>SUM(C42:C45)</f>
        <v>96714.7</v>
      </c>
      <c r="D41" s="14">
        <f>SUM(D42:D45)</f>
        <v>96318</v>
      </c>
      <c r="E41" s="13">
        <f t="shared" si="0"/>
        <v>99.589824504444522</v>
      </c>
      <c r="F41" s="4"/>
      <c r="G41" s="4"/>
    </row>
    <row r="42" spans="1:7" ht="15.75" outlineLevel="1" x14ac:dyDescent="0.25">
      <c r="A42" s="6" t="s">
        <v>78</v>
      </c>
      <c r="B42" s="7" t="s">
        <v>79</v>
      </c>
      <c r="C42" s="15">
        <v>9635.2999999999993</v>
      </c>
      <c r="D42" s="15">
        <v>9635.4</v>
      </c>
      <c r="E42" s="12">
        <f t="shared" si="0"/>
        <v>100.00103785040424</v>
      </c>
      <c r="F42" s="4"/>
      <c r="G42" s="4"/>
    </row>
    <row r="43" spans="1:7" ht="15.75" outlineLevel="1" x14ac:dyDescent="0.25">
      <c r="A43" s="6" t="s">
        <v>80</v>
      </c>
      <c r="B43" s="7" t="s">
        <v>81</v>
      </c>
      <c r="C43" s="15">
        <v>8617.9</v>
      </c>
      <c r="D43" s="15">
        <v>8617.2999999999993</v>
      </c>
      <c r="E43" s="12">
        <f t="shared" si="0"/>
        <v>99.993037747014924</v>
      </c>
      <c r="F43" s="4"/>
      <c r="G43" s="4"/>
    </row>
    <row r="44" spans="1:7" ht="15.75" outlineLevel="1" x14ac:dyDescent="0.25">
      <c r="A44" s="6" t="s">
        <v>82</v>
      </c>
      <c r="B44" s="7" t="s">
        <v>83</v>
      </c>
      <c r="C44" s="15">
        <v>77931.5</v>
      </c>
      <c r="D44" s="15">
        <v>77565.3</v>
      </c>
      <c r="E44" s="12">
        <f t="shared" si="0"/>
        <v>99.530100152056605</v>
      </c>
      <c r="F44" s="4"/>
      <c r="G44" s="4"/>
    </row>
    <row r="45" spans="1:7" ht="31.5" outlineLevel="1" x14ac:dyDescent="0.25">
      <c r="A45" s="6" t="s">
        <v>84</v>
      </c>
      <c r="B45" s="7" t="s">
        <v>85</v>
      </c>
      <c r="C45" s="15">
        <v>530</v>
      </c>
      <c r="D45" s="15">
        <v>500</v>
      </c>
      <c r="E45" s="12">
        <f t="shared" si="0"/>
        <v>94.339622641509436</v>
      </c>
      <c r="F45" s="4"/>
      <c r="G45" s="4"/>
    </row>
    <row r="46" spans="1:7" ht="31.5" x14ac:dyDescent="0.25">
      <c r="A46" s="3" t="s">
        <v>86</v>
      </c>
      <c r="B46" s="5" t="s">
        <v>87</v>
      </c>
      <c r="C46" s="14">
        <f>SUM(C47:C49)</f>
        <v>90840.6</v>
      </c>
      <c r="D46" s="14">
        <f>SUM(D47:D49)</f>
        <v>87703.2</v>
      </c>
      <c r="E46" s="13">
        <f t="shared" si="0"/>
        <v>96.546257950740085</v>
      </c>
      <c r="F46" s="4"/>
      <c r="G46" s="4"/>
    </row>
    <row r="47" spans="1:7" ht="15.75" outlineLevel="1" x14ac:dyDescent="0.25">
      <c r="A47" s="6" t="s">
        <v>88</v>
      </c>
      <c r="B47" s="7" t="s">
        <v>89</v>
      </c>
      <c r="C47" s="15">
        <v>8339.5</v>
      </c>
      <c r="D47" s="15">
        <v>8339.5</v>
      </c>
      <c r="E47" s="12">
        <f t="shared" si="0"/>
        <v>100</v>
      </c>
      <c r="F47" s="4"/>
      <c r="G47" s="4"/>
    </row>
    <row r="48" spans="1:7" ht="15.75" outlineLevel="1" x14ac:dyDescent="0.25">
      <c r="A48" s="6" t="s">
        <v>90</v>
      </c>
      <c r="B48" s="7" t="s">
        <v>91</v>
      </c>
      <c r="C48" s="15">
        <v>71285.8</v>
      </c>
      <c r="D48" s="15">
        <v>68148.399999999994</v>
      </c>
      <c r="E48" s="12">
        <f t="shared" si="0"/>
        <v>95.598842967323066</v>
      </c>
      <c r="F48" s="4"/>
      <c r="G48" s="4"/>
    </row>
    <row r="49" spans="1:12" ht="15.75" outlineLevel="1" x14ac:dyDescent="0.25">
      <c r="A49" s="6" t="s">
        <v>92</v>
      </c>
      <c r="B49" s="7" t="s">
        <v>93</v>
      </c>
      <c r="C49" s="15">
        <v>11215.3</v>
      </c>
      <c r="D49" s="15">
        <v>11215.3</v>
      </c>
      <c r="E49" s="12">
        <f t="shared" si="0"/>
        <v>100</v>
      </c>
      <c r="F49" s="4"/>
      <c r="G49" s="4"/>
    </row>
    <row r="50" spans="1:12" ht="31.5" x14ac:dyDescent="0.25">
      <c r="A50" s="3" t="s">
        <v>94</v>
      </c>
      <c r="B50" s="5" t="s">
        <v>95</v>
      </c>
      <c r="C50" s="14">
        <f>C51</f>
        <v>8541.7000000000007</v>
      </c>
      <c r="D50" s="14">
        <f>D51</f>
        <v>8541.7000000000007</v>
      </c>
      <c r="E50" s="13">
        <f t="shared" si="0"/>
        <v>100</v>
      </c>
      <c r="F50" s="4"/>
      <c r="G50" s="4"/>
    </row>
    <row r="51" spans="1:12" ht="15.75" outlineLevel="1" x14ac:dyDescent="0.25">
      <c r="A51" s="6" t="s">
        <v>96</v>
      </c>
      <c r="B51" s="7" t="s">
        <v>97</v>
      </c>
      <c r="C51" s="15">
        <v>8541.7000000000007</v>
      </c>
      <c r="D51" s="15">
        <v>8541.7000000000007</v>
      </c>
      <c r="E51" s="12">
        <f t="shared" si="0"/>
        <v>100</v>
      </c>
      <c r="F51" s="4"/>
      <c r="G51" s="4"/>
    </row>
    <row r="52" spans="1:12" ht="47.25" x14ac:dyDescent="0.25">
      <c r="A52" s="3" t="s">
        <v>98</v>
      </c>
      <c r="B52" s="5" t="s">
        <v>99</v>
      </c>
      <c r="C52" s="14">
        <f>C53</f>
        <v>869.7</v>
      </c>
      <c r="D52" s="14">
        <f>D53</f>
        <v>824.2</v>
      </c>
      <c r="E52" s="13">
        <f t="shared" si="0"/>
        <v>94.768310911808669</v>
      </c>
      <c r="F52" s="4"/>
      <c r="G52" s="4"/>
    </row>
    <row r="53" spans="1:12" ht="31.5" outlineLevel="1" x14ac:dyDescent="0.25">
      <c r="A53" s="6" t="s">
        <v>100</v>
      </c>
      <c r="B53" s="7" t="s">
        <v>101</v>
      </c>
      <c r="C53" s="15">
        <v>869.7</v>
      </c>
      <c r="D53" s="15">
        <v>824.2</v>
      </c>
      <c r="E53" s="12">
        <f t="shared" si="0"/>
        <v>94.768310911808669</v>
      </c>
      <c r="F53" s="4"/>
      <c r="G53" s="4"/>
    </row>
    <row r="54" spans="1:12" ht="17.850000000000001" customHeight="1" x14ac:dyDescent="0.25">
      <c r="A54" s="8" t="s">
        <v>1</v>
      </c>
      <c r="B54" s="9"/>
      <c r="C54" s="16">
        <f>C4+C13+C15+C19+C24+C29+C32+C38+C41+C46+C52+C50</f>
        <v>4235377.2</v>
      </c>
      <c r="D54" s="16">
        <f>D4+D13+D15+D19+D24+D29+D32+D38+D41+D46+D52+D50</f>
        <v>3844245.2000000007</v>
      </c>
      <c r="E54" s="13">
        <f t="shared" si="0"/>
        <v>90.765120046450647</v>
      </c>
      <c r="F54" s="4"/>
      <c r="G54" s="4"/>
    </row>
    <row r="55" spans="1:12" ht="12.75" customHeight="1" x14ac:dyDescent="0.25">
      <c r="H55" s="4"/>
      <c r="I55" s="19"/>
      <c r="J55" s="4"/>
      <c r="K55" s="4"/>
      <c r="L55" s="4"/>
    </row>
    <row r="56" spans="1:12" ht="12.75" customHeight="1" x14ac:dyDescent="0.25">
      <c r="A56" s="4" t="s">
        <v>108</v>
      </c>
      <c r="B56" s="19"/>
      <c r="C56" s="4"/>
      <c r="D56" s="4"/>
      <c r="E56" s="4"/>
      <c r="H56" s="4"/>
      <c r="I56" s="19"/>
      <c r="J56" s="4"/>
      <c r="K56" s="4"/>
      <c r="L56" s="4"/>
    </row>
    <row r="57" spans="1:12" ht="12.75" customHeight="1" x14ac:dyDescent="0.25">
      <c r="A57" s="4" t="s">
        <v>109</v>
      </c>
      <c r="B57" s="19"/>
      <c r="C57" s="4"/>
      <c r="D57" s="4"/>
      <c r="E57" s="4"/>
    </row>
  </sheetData>
  <mergeCells count="1">
    <mergeCell ref="A1:G1"/>
  </mergeCells>
  <pageMargins left="0.25" right="0.25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rep:2.56.0.301 (p8)</dc:description>
  <cp:lastModifiedBy>Светлана Козина</cp:lastModifiedBy>
  <cp:lastPrinted>2024-12-13T11:24:20Z</cp:lastPrinted>
  <dcterms:created xsi:type="dcterms:W3CDTF">2024-12-13T10:14:56Z</dcterms:created>
  <dcterms:modified xsi:type="dcterms:W3CDTF">2025-01-20T11:05:35Z</dcterms:modified>
</cp:coreProperties>
</file>