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4 год\"/>
    </mc:Choice>
  </mc:AlternateContent>
  <bookViews>
    <workbookView xWindow="365" yWindow="269" windowWidth="14937" windowHeight="9145"/>
  </bookViews>
  <sheets>
    <sheet name="Бюджет" sheetId="1" r:id="rId1"/>
  </sheets>
  <definedNames>
    <definedName name="APPT" localSheetId="0">Бюджет!$A$11</definedName>
    <definedName name="FIO" localSheetId="0">Бюджет!$F$11</definedName>
    <definedName name="LAST_CELL" localSheetId="0">Бюджет!$H$58</definedName>
    <definedName name="SIGN" localSheetId="0">Бюджет!$A$11:$G$12</definedName>
  </definedNames>
  <calcPr calcId="162913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4" i="1"/>
  <c r="E16" i="1"/>
  <c r="E17" i="1"/>
  <c r="E18" i="1"/>
  <c r="E20" i="1"/>
  <c r="E21" i="1"/>
  <c r="E22" i="1"/>
  <c r="E23" i="1"/>
  <c r="E25" i="1"/>
  <c r="E26" i="1"/>
  <c r="E27" i="1"/>
  <c r="E28" i="1"/>
  <c r="E30" i="1"/>
  <c r="E31" i="1"/>
  <c r="E33" i="1"/>
  <c r="E34" i="1"/>
  <c r="E35" i="1"/>
  <c r="E36" i="1"/>
  <c r="E37" i="1"/>
  <c r="E39" i="1"/>
  <c r="E40" i="1"/>
  <c r="E42" i="1"/>
  <c r="E43" i="1"/>
  <c r="E44" i="1"/>
  <c r="E45" i="1"/>
  <c r="E47" i="1"/>
  <c r="E48" i="1"/>
  <c r="E49" i="1"/>
  <c r="E51" i="1"/>
  <c r="E53" i="1"/>
  <c r="D52" i="1" l="1"/>
  <c r="C52" i="1"/>
  <c r="D50" i="1"/>
  <c r="C50" i="1"/>
  <c r="D46" i="1"/>
  <c r="C46" i="1"/>
  <c r="D41" i="1"/>
  <c r="E41" i="1" s="1"/>
  <c r="C41" i="1"/>
  <c r="D38" i="1"/>
  <c r="C38" i="1"/>
  <c r="D32" i="1"/>
  <c r="E32" i="1" s="1"/>
  <c r="C32" i="1"/>
  <c r="D29" i="1"/>
  <c r="C29" i="1"/>
  <c r="D24" i="1"/>
  <c r="C24" i="1"/>
  <c r="D19" i="1"/>
  <c r="E19" i="1" s="1"/>
  <c r="C19" i="1"/>
  <c r="C15" i="1"/>
  <c r="D15" i="1"/>
  <c r="E15" i="1" s="1"/>
  <c r="D13" i="1"/>
  <c r="C13" i="1"/>
  <c r="D4" i="1"/>
  <c r="E4" i="1" s="1"/>
  <c r="C4" i="1"/>
  <c r="E46" i="1" l="1"/>
  <c r="E50" i="1"/>
  <c r="E13" i="1"/>
  <c r="E38" i="1"/>
  <c r="E24" i="1"/>
  <c r="E29" i="1"/>
  <c r="E52" i="1"/>
  <c r="C54" i="1"/>
  <c r="D54" i="1"/>
  <c r="E54" i="1" s="1"/>
</calcChain>
</file>

<file path=xl/sharedStrings.xml><?xml version="1.0" encoding="utf-8"?>
<sst xmlns="http://schemas.openxmlformats.org/spreadsheetml/2006/main" count="108" uniqueCount="108">
  <si>
    <t>тыс. руб.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</si>
  <si>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</si>
  <si>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</si>
  <si>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</si>
  <si>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</si>
  <si>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</si>
  <si>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</si>
  <si>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</si>
  <si>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</si>
  <si>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</si>
  <si>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</si>
  <si>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</si>
  <si>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</si>
  <si>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</si>
  <si>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</si>
  <si>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</si>
  <si>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</si>
  <si>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</si>
  <si>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</si>
  <si>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</si>
  <si>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</si>
  <si>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</si>
  <si>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</si>
  <si>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</si>
  <si>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</si>
  <si>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</si>
  <si>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</si>
  <si>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</si>
  <si>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</si>
  <si>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</si>
  <si>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</si>
  <si>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</si>
  <si>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</si>
  <si>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</si>
  <si>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</si>
  <si>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</si>
  <si>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</si>
  <si>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</si>
  <si>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</si>
  <si>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</si>
  <si>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</si>
  <si>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</si>
  <si>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</si>
  <si>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</si>
  <si>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</si>
  <si>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</si>
  <si>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</si>
  <si>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</si>
  <si>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</si>
  <si>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</si>
  <si>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</si>
  <si>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</si>
  <si>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</si>
  <si>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</si>
  <si>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</si>
  <si>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</si>
  <si>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</si>
  <si>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</si>
  <si>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</si>
  <si>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</si>
  <si>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</si>
  <si>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</si>
  <si>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</si>
  <si>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</si>
  <si>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</si>
  <si>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</si>
  <si>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</si>
  <si>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</si>
  <si>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</si>
  <si>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</si>
  <si>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</si>
  <si>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</si>
  <si>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</si>
  <si>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</si>
  <si>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</si>
  <si>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</si>
  <si>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</si>
  <si>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</si>
  <si>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</si>
  <si>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</si>
  <si>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</si>
  <si>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</si>
  <si>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</si>
  <si>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</si>
  <si>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</si>
  <si>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</si>
  <si>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</si>
  <si>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</si>
  <si>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</si>
  <si>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</si>
  <si>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</si>
  <si>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</si>
  <si>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</si>
  <si>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</si>
  <si>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</si>
  <si>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</si>
  <si>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</si>
  <si>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</si>
  <si>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</si>
  <si>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</si>
  <si>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</si>
  <si>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</si>
  <si>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                      округа на 01.12.2024 г.</t>
  </si>
  <si>
    <t>Код классификации</t>
  </si>
  <si>
    <t>Наименование расходов</t>
  </si>
  <si>
    <t xml:space="preserve">Назначено по бюджету на 2024 год </t>
  </si>
  <si>
    <t>% исполнения</t>
  </si>
  <si>
    <t>Исполнено на 01.12.2024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</si>
</sst>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5" x14ac:knownFonts="1">
    <font>
      <sz val="10"/>
      <name val="Arial"/>
    </font>
    <font>
      <sz val="8.5"/>
      <name val="MS Sans Serif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49" fontId="2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0" fontId="2" fillId="2" borderId="1" xfId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top" wrapText="1"/>
    </xf>
    <xf numFmtId="165" fontId="2" fillId="0" borderId="1" xfId="0" applyNumberFormat="1" applyFont="1" applyBorder="1" applyAlignment="1" applyProtection="1">
      <alignment horizontal="right" vertical="center" wrapText="1"/>
    </xf>
    <xf numFmtId="165" fontId="3" fillId="0" borderId="1" xfId="0" applyNumberFormat="1" applyFont="1" applyBorder="1" applyAlignment="1" applyProtection="1">
      <alignment horizontal="right" vertical="center" wrapText="1"/>
    </xf>
    <xf numFmtId="165" fontId="2" fillId="0" borderId="1" xfId="0" applyNumberFormat="1" applyFont="1" applyBorder="1" applyAlignment="1" applyProtection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54"/>
  <sheetViews>
    <sheetView showGridLines="0" tabSelected="1" topLeftCell="A41" workbookViewId="0">
      <selection activeCell="B55" sqref="B55"/>
    </sheetView>
  </sheetViews>
  <sheetFormatPr defaultRowHeight="12.8" customHeight="1" outlineLevelRow="1" x14ac:dyDescent="0.25"/>
  <cols>
    <col min="1" max="1" width="10.26953125" customWidth="1"/>
    <col min="2" max="2" width="41.54296875" customWidth="1"/>
    <col min="3" max="4" width="15.453125" customWidth="1"/>
    <col min="5" max="5" width="9.1796875" customWidth="1"/>
    <col min="6" max="6" width="0.1796875" customWidth="1"/>
    <col min="7" max="7" width="12.54296875" hidden="1" customWidth="1"/>
    <col min="8" max="8" width="9.1796875" customWidth="1"/>
  </cols>
  <sheetData>
    <row r="1" spans="1:8" ht="45" customHeight="1" x14ac:dyDescent="0.25">
      <c r="A1" s="14" t="s">
        <v>102</v>
      </c>
      <c r="B1" s="14"/>
      <c r="C1" s="14"/>
      <c r="D1" s="14"/>
      <c r="E1" s="14"/>
      <c r="F1" s="14"/>
      <c r="G1" s="14"/>
    </row>
    <row r="2" spans="1:8" ht="15.05" x14ac:dyDescent="0.3">
      <c r="A2" s="2" t="s">
        <v>0</v>
      </c>
      <c r="B2" s="2"/>
      <c r="C2" s="2"/>
      <c r="D2" s="2"/>
      <c r="E2" s="2"/>
      <c r="F2" s="2"/>
      <c r="G2" s="2"/>
      <c r="H2" s="1"/>
    </row>
    <row r="3" spans="1:8" ht="45.15" x14ac:dyDescent="0.3">
      <c r="A3" s="3" t="s">
        <v>103</v>
      </c>
      <c r="B3" s="3" t="s">
        <v>104</v>
      </c>
      <c r="C3" s="10" t="s">
        <v>105</v>
      </c>
      <c r="D3" s="3" t="s">
        <v>107</v>
      </c>
      <c r="E3" s="11" t="s">
        <v>106</v>
      </c>
      <c r="F3" s="4"/>
      <c r="G3" s="4"/>
    </row>
    <row r="4" spans="1:8" ht="15.05" x14ac:dyDescent="0.3">
      <c r="A4" s="3" t="s">
        <v>2</v>
      </c>
      <c r="B4" s="5" t="s">
        <v>3</v>
      </c>
      <c r="C4" s="15">
        <f>SUM(C5:C12)</f>
        <v>377115.6</v>
      </c>
      <c r="D4" s="15">
        <f>SUM(D5:D12)</f>
        <v>283089</v>
      </c>
      <c r="E4" s="13">
        <f>D4/C4%</f>
        <v>75.066902562503387</v>
      </c>
      <c r="F4" s="4"/>
      <c r="G4" s="4"/>
    </row>
    <row r="5" spans="1:8" ht="45.15" outlineLevel="1" x14ac:dyDescent="0.3">
      <c r="A5" s="6" t="s">
        <v>4</v>
      </c>
      <c r="B5" s="7" t="s">
        <v>5</v>
      </c>
      <c r="C5" s="16">
        <v>4218.5</v>
      </c>
      <c r="D5" s="16">
        <v>3289.8</v>
      </c>
      <c r="E5" s="12">
        <f t="shared" ref="E5:E54" si="0">D5/C5%</f>
        <v>77.985065781675956</v>
      </c>
      <c r="F5" s="4"/>
      <c r="G5" s="4"/>
    </row>
    <row r="6" spans="1:8" ht="60.2" outlineLevel="1" x14ac:dyDescent="0.3">
      <c r="A6" s="6" t="s">
        <v>6</v>
      </c>
      <c r="B6" s="7" t="s">
        <v>7</v>
      </c>
      <c r="C6" s="16">
        <v>12202.1</v>
      </c>
      <c r="D6" s="16">
        <v>10410.799999999999</v>
      </c>
      <c r="E6" s="12">
        <f t="shared" si="0"/>
        <v>85.319740044746396</v>
      </c>
      <c r="F6" s="4"/>
      <c r="G6" s="4"/>
    </row>
    <row r="7" spans="1:8" ht="75.25" outlineLevel="1" x14ac:dyDescent="0.3">
      <c r="A7" s="6" t="s">
        <v>8</v>
      </c>
      <c r="B7" s="7" t="s">
        <v>9</v>
      </c>
      <c r="C7" s="16">
        <v>166743.9</v>
      </c>
      <c r="D7" s="16">
        <v>145803.5</v>
      </c>
      <c r="E7" s="12">
        <f t="shared" si="0"/>
        <v>87.441579572026328</v>
      </c>
      <c r="F7" s="4"/>
      <c r="G7" s="4"/>
    </row>
    <row r="8" spans="1:8" ht="15.05" outlineLevel="1" x14ac:dyDescent="0.3">
      <c r="A8" s="6" t="s">
        <v>10</v>
      </c>
      <c r="B8" s="7" t="s">
        <v>11</v>
      </c>
      <c r="C8" s="16">
        <v>17.8</v>
      </c>
      <c r="D8" s="16">
        <v>8.6</v>
      </c>
      <c r="E8" s="12">
        <f t="shared" si="0"/>
        <v>48.314606741573023</v>
      </c>
      <c r="F8" s="4"/>
      <c r="G8" s="4"/>
    </row>
    <row r="9" spans="1:8" ht="60.2" outlineLevel="1" x14ac:dyDescent="0.3">
      <c r="A9" s="6" t="s">
        <v>12</v>
      </c>
      <c r="B9" s="7" t="s">
        <v>13</v>
      </c>
      <c r="C9" s="16">
        <v>31408.400000000001</v>
      </c>
      <c r="D9" s="16">
        <v>27213.7</v>
      </c>
      <c r="E9" s="12">
        <f t="shared" si="0"/>
        <v>86.644655569847558</v>
      </c>
      <c r="F9" s="4"/>
      <c r="G9" s="4"/>
    </row>
    <row r="10" spans="1:8" ht="30.1" outlineLevel="1" x14ac:dyDescent="0.3">
      <c r="A10" s="6" t="s">
        <v>14</v>
      </c>
      <c r="B10" s="7" t="s">
        <v>15</v>
      </c>
      <c r="C10" s="16">
        <v>900</v>
      </c>
      <c r="D10" s="16">
        <v>900</v>
      </c>
      <c r="E10" s="12">
        <f t="shared" si="0"/>
        <v>100</v>
      </c>
      <c r="F10" s="4"/>
      <c r="G10" s="4"/>
    </row>
    <row r="11" spans="1:8" ht="15.05" outlineLevel="1" x14ac:dyDescent="0.3">
      <c r="A11" s="6" t="s">
        <v>16</v>
      </c>
      <c r="B11" s="7" t="s">
        <v>17</v>
      </c>
      <c r="C11" s="16">
        <v>707.6</v>
      </c>
      <c r="D11" s="16">
        <v>0</v>
      </c>
      <c r="E11" s="12">
        <f t="shared" si="0"/>
        <v>0</v>
      </c>
      <c r="F11" s="4"/>
      <c r="G11" s="4"/>
    </row>
    <row r="12" spans="1:8" ht="15.05" outlineLevel="1" x14ac:dyDescent="0.3">
      <c r="A12" s="6" t="s">
        <v>18</v>
      </c>
      <c r="B12" s="7" t="s">
        <v>19</v>
      </c>
      <c r="C12" s="16">
        <v>160917.29999999999</v>
      </c>
      <c r="D12" s="16">
        <v>95462.6</v>
      </c>
      <c r="E12" s="12">
        <f t="shared" si="0"/>
        <v>59.324013017866953</v>
      </c>
      <c r="F12" s="4"/>
      <c r="G12" s="4"/>
    </row>
    <row r="13" spans="1:8" ht="15.05" x14ac:dyDescent="0.3">
      <c r="A13" s="3" t="s">
        <v>20</v>
      </c>
      <c r="B13" s="5" t="s">
        <v>21</v>
      </c>
      <c r="C13" s="15">
        <f>C14</f>
        <v>1784.1</v>
      </c>
      <c r="D13" s="15">
        <f>D14</f>
        <v>1310.4000000000001</v>
      </c>
      <c r="E13" s="13">
        <f t="shared" si="0"/>
        <v>73.448797713132691</v>
      </c>
      <c r="F13" s="4"/>
      <c r="G13" s="4"/>
    </row>
    <row r="14" spans="1:8" ht="15.05" outlineLevel="1" x14ac:dyDescent="0.3">
      <c r="A14" s="6" t="s">
        <v>22</v>
      </c>
      <c r="B14" s="7" t="s">
        <v>23</v>
      </c>
      <c r="C14" s="16">
        <v>1784.1</v>
      </c>
      <c r="D14" s="16">
        <v>1310.4000000000001</v>
      </c>
      <c r="E14" s="12">
        <f t="shared" si="0"/>
        <v>73.448797713132691</v>
      </c>
      <c r="F14" s="4"/>
      <c r="G14" s="4"/>
    </row>
    <row r="15" spans="1:8" ht="45.15" x14ac:dyDescent="0.3">
      <c r="A15" s="3" t="s">
        <v>24</v>
      </c>
      <c r="B15" s="5" t="s">
        <v>25</v>
      </c>
      <c r="C15" s="15">
        <f>SUM(C16:C18)</f>
        <v>24306.299999999996</v>
      </c>
      <c r="D15" s="15">
        <f>SUM(D16:D18)</f>
        <v>20814</v>
      </c>
      <c r="E15" s="13">
        <f t="shared" si="0"/>
        <v>85.632120067636805</v>
      </c>
      <c r="F15" s="4"/>
      <c r="G15" s="4"/>
    </row>
    <row r="16" spans="1:8" ht="15.05" outlineLevel="1" x14ac:dyDescent="0.3">
      <c r="A16" s="6" t="s">
        <v>26</v>
      </c>
      <c r="B16" s="7" t="s">
        <v>27</v>
      </c>
      <c r="C16" s="16">
        <v>11325.3</v>
      </c>
      <c r="D16" s="16">
        <v>9704.7999999999993</v>
      </c>
      <c r="E16" s="12">
        <f t="shared" si="0"/>
        <v>85.691328265034926</v>
      </c>
      <c r="F16" s="4"/>
      <c r="G16" s="4"/>
    </row>
    <row r="17" spans="1:7" ht="60.2" outlineLevel="1" x14ac:dyDescent="0.3">
      <c r="A17" s="6" t="s">
        <v>28</v>
      </c>
      <c r="B17" s="7" t="s">
        <v>29</v>
      </c>
      <c r="C17" s="16">
        <v>10894.9</v>
      </c>
      <c r="D17" s="16">
        <v>9481.2999999999993</v>
      </c>
      <c r="E17" s="12">
        <f t="shared" si="0"/>
        <v>87.02512184600134</v>
      </c>
      <c r="F17" s="4"/>
      <c r="G17" s="4"/>
    </row>
    <row r="18" spans="1:7" ht="45.15" outlineLevel="1" x14ac:dyDescent="0.3">
      <c r="A18" s="6" t="s">
        <v>30</v>
      </c>
      <c r="B18" s="7" t="s">
        <v>31</v>
      </c>
      <c r="C18" s="16">
        <v>2086.1</v>
      </c>
      <c r="D18" s="16">
        <v>1627.9</v>
      </c>
      <c r="E18" s="12">
        <f t="shared" si="0"/>
        <v>78.035568764680505</v>
      </c>
      <c r="F18" s="4"/>
      <c r="G18" s="4"/>
    </row>
    <row r="19" spans="1:7" ht="15.05" x14ac:dyDescent="0.3">
      <c r="A19" s="3" t="s">
        <v>32</v>
      </c>
      <c r="B19" s="5" t="s">
        <v>33</v>
      </c>
      <c r="C19" s="15">
        <f>SUM(C20:C23)</f>
        <v>236479.3</v>
      </c>
      <c r="D19" s="15">
        <f>SUM(D20:D23)</f>
        <v>177089.80000000002</v>
      </c>
      <c r="E19" s="13">
        <f t="shared" si="0"/>
        <v>74.885962534564356</v>
      </c>
      <c r="F19" s="4"/>
      <c r="G19" s="4"/>
    </row>
    <row r="20" spans="1:7" ht="15.05" outlineLevel="1" x14ac:dyDescent="0.3">
      <c r="A20" s="6" t="s">
        <v>34</v>
      </c>
      <c r="B20" s="7" t="s">
        <v>35</v>
      </c>
      <c r="C20" s="16">
        <v>22700.5</v>
      </c>
      <c r="D20" s="16">
        <v>21854.1</v>
      </c>
      <c r="E20" s="12">
        <f t="shared" si="0"/>
        <v>96.271447765467713</v>
      </c>
      <c r="F20" s="4"/>
      <c r="G20" s="4"/>
    </row>
    <row r="21" spans="1:7" ht="15.05" outlineLevel="1" x14ac:dyDescent="0.3">
      <c r="A21" s="6" t="s">
        <v>36</v>
      </c>
      <c r="B21" s="7" t="s">
        <v>37</v>
      </c>
      <c r="C21" s="16">
        <v>198173.4</v>
      </c>
      <c r="D21" s="16">
        <v>146575.20000000001</v>
      </c>
      <c r="E21" s="12">
        <f t="shared" si="0"/>
        <v>73.963105038314936</v>
      </c>
      <c r="F21" s="4"/>
      <c r="G21" s="4"/>
    </row>
    <row r="22" spans="1:7" ht="15.05" outlineLevel="1" x14ac:dyDescent="0.3">
      <c r="A22" s="6" t="s">
        <v>38</v>
      </c>
      <c r="B22" s="7" t="s">
        <v>39</v>
      </c>
      <c r="C22" s="16">
        <v>1367</v>
      </c>
      <c r="D22" s="16">
        <v>1124.3</v>
      </c>
      <c r="E22" s="12">
        <f t="shared" si="0"/>
        <v>82.245793708851494</v>
      </c>
      <c r="F22" s="4"/>
      <c r="G22" s="4"/>
    </row>
    <row r="23" spans="1:7" ht="30.1" outlineLevel="1" x14ac:dyDescent="0.3">
      <c r="A23" s="6" t="s">
        <v>40</v>
      </c>
      <c r="B23" s="7" t="s">
        <v>41</v>
      </c>
      <c r="C23" s="16">
        <v>14238.4</v>
      </c>
      <c r="D23" s="16">
        <v>7536.2</v>
      </c>
      <c r="E23" s="12">
        <f t="shared" si="0"/>
        <v>52.928699853916171</v>
      </c>
      <c r="F23" s="4"/>
      <c r="G23" s="4"/>
    </row>
    <row r="24" spans="1:7" ht="30.1" x14ac:dyDescent="0.3">
      <c r="A24" s="3" t="s">
        <v>42</v>
      </c>
      <c r="B24" s="5" t="s">
        <v>43</v>
      </c>
      <c r="C24" s="15">
        <f>SUM(C25:C28)</f>
        <v>1362644.0999999999</v>
      </c>
      <c r="D24" s="15">
        <f>SUM(D25:D28)</f>
        <v>575572</v>
      </c>
      <c r="E24" s="13">
        <f t="shared" si="0"/>
        <v>42.239349218185438</v>
      </c>
      <c r="F24" s="4"/>
      <c r="G24" s="4"/>
    </row>
    <row r="25" spans="1:7" ht="15.05" outlineLevel="1" x14ac:dyDescent="0.3">
      <c r="A25" s="6" t="s">
        <v>44</v>
      </c>
      <c r="B25" s="7" t="s">
        <v>45</v>
      </c>
      <c r="C25" s="16">
        <v>146363.29999999999</v>
      </c>
      <c r="D25" s="16">
        <v>142625.29999999999</v>
      </c>
      <c r="E25" s="12">
        <f t="shared" si="0"/>
        <v>97.446081087267103</v>
      </c>
      <c r="F25" s="4"/>
      <c r="G25" s="4"/>
    </row>
    <row r="26" spans="1:7" ht="15.05" outlineLevel="1" x14ac:dyDescent="0.3">
      <c r="A26" s="6" t="s">
        <v>46</v>
      </c>
      <c r="B26" s="7" t="s">
        <v>47</v>
      </c>
      <c r="C26" s="16">
        <v>566219.6</v>
      </c>
      <c r="D26" s="16">
        <v>167831.6</v>
      </c>
      <c r="E26" s="12">
        <f t="shared" si="0"/>
        <v>29.640725965685402</v>
      </c>
      <c r="F26" s="4"/>
      <c r="G26" s="4"/>
    </row>
    <row r="27" spans="1:7" ht="15.05" outlineLevel="1" x14ac:dyDescent="0.3">
      <c r="A27" s="6" t="s">
        <v>48</v>
      </c>
      <c r="B27" s="7" t="s">
        <v>49</v>
      </c>
      <c r="C27" s="16">
        <v>591823.19999999995</v>
      </c>
      <c r="D27" s="16">
        <v>207933.7</v>
      </c>
      <c r="E27" s="12">
        <f t="shared" si="0"/>
        <v>35.134428660451299</v>
      </c>
      <c r="F27" s="4"/>
      <c r="G27" s="4"/>
    </row>
    <row r="28" spans="1:7" ht="30.1" outlineLevel="1" x14ac:dyDescent="0.3">
      <c r="A28" s="6" t="s">
        <v>50</v>
      </c>
      <c r="B28" s="7" t="s">
        <v>51</v>
      </c>
      <c r="C28" s="16">
        <v>58238</v>
      </c>
      <c r="D28" s="16">
        <v>57181.4</v>
      </c>
      <c r="E28" s="12">
        <f t="shared" si="0"/>
        <v>98.185720663484332</v>
      </c>
      <c r="F28" s="4"/>
      <c r="G28" s="4"/>
    </row>
    <row r="29" spans="1:7" ht="15.05" x14ac:dyDescent="0.3">
      <c r="A29" s="3" t="s">
        <v>52</v>
      </c>
      <c r="B29" s="5" t="s">
        <v>53</v>
      </c>
      <c r="C29" s="15">
        <f>C30+C31</f>
        <v>77499.5</v>
      </c>
      <c r="D29" s="15">
        <f>D30+D31</f>
        <v>5499.7</v>
      </c>
      <c r="E29" s="13">
        <f t="shared" si="0"/>
        <v>7.0964328802121299</v>
      </c>
      <c r="F29" s="4"/>
      <c r="G29" s="4"/>
    </row>
    <row r="30" spans="1:7" ht="30.1" outlineLevel="1" x14ac:dyDescent="0.3">
      <c r="A30" s="6" t="s">
        <v>54</v>
      </c>
      <c r="B30" s="7" t="s">
        <v>55</v>
      </c>
      <c r="C30" s="16">
        <v>71499.8</v>
      </c>
      <c r="D30" s="16">
        <v>0</v>
      </c>
      <c r="E30" s="12">
        <f t="shared" si="0"/>
        <v>0</v>
      </c>
      <c r="F30" s="4"/>
      <c r="G30" s="4"/>
    </row>
    <row r="31" spans="1:7" ht="30.1" outlineLevel="1" x14ac:dyDescent="0.3">
      <c r="A31" s="6" t="s">
        <v>56</v>
      </c>
      <c r="B31" s="7" t="s">
        <v>57</v>
      </c>
      <c r="C31" s="16">
        <v>5999.7</v>
      </c>
      <c r="D31" s="16">
        <v>5499.7</v>
      </c>
      <c r="E31" s="12">
        <f t="shared" si="0"/>
        <v>91.666249979165627</v>
      </c>
      <c r="F31" s="4"/>
      <c r="G31" s="4"/>
    </row>
    <row r="32" spans="1:7" ht="15.05" x14ac:dyDescent="0.3">
      <c r="A32" s="3" t="s">
        <v>58</v>
      </c>
      <c r="B32" s="5" t="s">
        <v>59</v>
      </c>
      <c r="C32" s="15">
        <f>SUM(C33:C37)</f>
        <v>1832317.4999999998</v>
      </c>
      <c r="D32" s="15">
        <f>SUM(D33:D37)</f>
        <v>1651153.1</v>
      </c>
      <c r="E32" s="13">
        <f t="shared" si="0"/>
        <v>90.112827061903857</v>
      </c>
      <c r="F32" s="4"/>
      <c r="G32" s="4"/>
    </row>
    <row r="33" spans="1:7" ht="15.05" outlineLevel="1" x14ac:dyDescent="0.3">
      <c r="A33" s="6" t="s">
        <v>60</v>
      </c>
      <c r="B33" s="7" t="s">
        <v>61</v>
      </c>
      <c r="C33" s="16">
        <v>613341.1</v>
      </c>
      <c r="D33" s="16">
        <v>553345.5</v>
      </c>
      <c r="E33" s="12">
        <f t="shared" si="0"/>
        <v>90.21823256259853</v>
      </c>
      <c r="F33" s="4"/>
      <c r="G33" s="4"/>
    </row>
    <row r="34" spans="1:7" ht="15.05" outlineLevel="1" x14ac:dyDescent="0.3">
      <c r="A34" s="6" t="s">
        <v>62</v>
      </c>
      <c r="B34" s="7" t="s">
        <v>63</v>
      </c>
      <c r="C34" s="16">
        <v>945672.6</v>
      </c>
      <c r="D34" s="16">
        <v>862618.6</v>
      </c>
      <c r="E34" s="12">
        <f t="shared" si="0"/>
        <v>91.217467863613678</v>
      </c>
      <c r="F34" s="4"/>
      <c r="G34" s="4"/>
    </row>
    <row r="35" spans="1:7" ht="15.05" outlineLevel="1" x14ac:dyDescent="0.3">
      <c r="A35" s="6" t="s">
        <v>64</v>
      </c>
      <c r="B35" s="7" t="s">
        <v>65</v>
      </c>
      <c r="C35" s="16">
        <v>215622.9</v>
      </c>
      <c r="D35" s="16">
        <v>182586.5</v>
      </c>
      <c r="E35" s="12">
        <f t="shared" si="0"/>
        <v>84.678621797592001</v>
      </c>
      <c r="F35" s="4"/>
      <c r="G35" s="4"/>
    </row>
    <row r="36" spans="1:7" ht="15.05" outlineLevel="1" x14ac:dyDescent="0.3">
      <c r="A36" s="6" t="s">
        <v>66</v>
      </c>
      <c r="B36" s="7" t="s">
        <v>67</v>
      </c>
      <c r="C36" s="16">
        <v>200</v>
      </c>
      <c r="D36" s="16">
        <v>17</v>
      </c>
      <c r="E36" s="12">
        <f t="shared" si="0"/>
        <v>8.5</v>
      </c>
      <c r="F36" s="4"/>
      <c r="G36" s="4"/>
    </row>
    <row r="37" spans="1:7" ht="15.05" outlineLevel="1" x14ac:dyDescent="0.3">
      <c r="A37" s="6" t="s">
        <v>68</v>
      </c>
      <c r="B37" s="7" t="s">
        <v>69</v>
      </c>
      <c r="C37" s="16">
        <v>57480.9</v>
      </c>
      <c r="D37" s="16">
        <v>52585.5</v>
      </c>
      <c r="E37" s="12">
        <f t="shared" si="0"/>
        <v>91.483431887809701</v>
      </c>
      <c r="F37" s="4"/>
      <c r="G37" s="4"/>
    </row>
    <row r="38" spans="1:7" ht="15.05" x14ac:dyDescent="0.3">
      <c r="A38" s="3" t="s">
        <v>70</v>
      </c>
      <c r="B38" s="5" t="s">
        <v>71</v>
      </c>
      <c r="C38" s="15">
        <f>C39+C40</f>
        <v>295730.60000000003</v>
      </c>
      <c r="D38" s="15">
        <f>D39+D40</f>
        <v>255389.19999999998</v>
      </c>
      <c r="E38" s="13">
        <f t="shared" si="0"/>
        <v>86.358733252493977</v>
      </c>
      <c r="F38" s="4"/>
      <c r="G38" s="4"/>
    </row>
    <row r="39" spans="1:7" ht="15.05" outlineLevel="1" x14ac:dyDescent="0.3">
      <c r="A39" s="6" t="s">
        <v>72</v>
      </c>
      <c r="B39" s="7" t="s">
        <v>73</v>
      </c>
      <c r="C39" s="16">
        <v>291959.2</v>
      </c>
      <c r="D39" s="16">
        <v>252181.8</v>
      </c>
      <c r="E39" s="12">
        <f t="shared" si="0"/>
        <v>86.375699070281044</v>
      </c>
      <c r="F39" s="4"/>
      <c r="G39" s="4"/>
    </row>
    <row r="40" spans="1:7" ht="30.1" outlineLevel="1" x14ac:dyDescent="0.3">
      <c r="A40" s="6" t="s">
        <v>74</v>
      </c>
      <c r="B40" s="7" t="s">
        <v>75</v>
      </c>
      <c r="C40" s="16">
        <v>3771.4</v>
      </c>
      <c r="D40" s="16">
        <v>3207.4</v>
      </c>
      <c r="E40" s="12">
        <f t="shared" si="0"/>
        <v>85.045341252585246</v>
      </c>
      <c r="F40" s="4"/>
      <c r="G40" s="4"/>
    </row>
    <row r="41" spans="1:7" ht="15.05" x14ac:dyDescent="0.3">
      <c r="A41" s="3" t="s">
        <v>76</v>
      </c>
      <c r="B41" s="5" t="s">
        <v>77</v>
      </c>
      <c r="C41" s="15">
        <f>SUM(C42:C45)</f>
        <v>99900.9</v>
      </c>
      <c r="D41" s="15">
        <f>SUM(D42:D45)</f>
        <v>92288.1</v>
      </c>
      <c r="E41" s="13">
        <f t="shared" si="0"/>
        <v>92.379648231397326</v>
      </c>
      <c r="F41" s="4"/>
      <c r="G41" s="4"/>
    </row>
    <row r="42" spans="1:7" ht="15.05" outlineLevel="1" x14ac:dyDescent="0.3">
      <c r="A42" s="6" t="s">
        <v>78</v>
      </c>
      <c r="B42" s="7" t="s">
        <v>79</v>
      </c>
      <c r="C42" s="16">
        <v>10857.8</v>
      </c>
      <c r="D42" s="16">
        <v>8827.9</v>
      </c>
      <c r="E42" s="12">
        <f t="shared" si="0"/>
        <v>81.304684190167436</v>
      </c>
      <c r="F42" s="4"/>
      <c r="G42" s="4"/>
    </row>
    <row r="43" spans="1:7" ht="15.05" outlineLevel="1" x14ac:dyDescent="0.3">
      <c r="A43" s="6" t="s">
        <v>80</v>
      </c>
      <c r="B43" s="7" t="s">
        <v>81</v>
      </c>
      <c r="C43" s="16">
        <v>10374.799999999999</v>
      </c>
      <c r="D43" s="16">
        <v>8562</v>
      </c>
      <c r="E43" s="12">
        <f t="shared" si="0"/>
        <v>82.526892084666699</v>
      </c>
      <c r="F43" s="4"/>
      <c r="G43" s="4"/>
    </row>
    <row r="44" spans="1:7" ht="15.05" outlineLevel="1" x14ac:dyDescent="0.3">
      <c r="A44" s="6" t="s">
        <v>82</v>
      </c>
      <c r="B44" s="7" t="s">
        <v>83</v>
      </c>
      <c r="C44" s="16">
        <v>78168.3</v>
      </c>
      <c r="D44" s="16">
        <v>74706.3</v>
      </c>
      <c r="E44" s="12">
        <f t="shared" si="0"/>
        <v>95.57109467648651</v>
      </c>
      <c r="F44" s="4"/>
      <c r="G44" s="4"/>
    </row>
    <row r="45" spans="1:7" ht="30.1" outlineLevel="1" x14ac:dyDescent="0.3">
      <c r="A45" s="6" t="s">
        <v>84</v>
      </c>
      <c r="B45" s="7" t="s">
        <v>85</v>
      </c>
      <c r="C45" s="16">
        <v>500</v>
      </c>
      <c r="D45" s="16">
        <v>191.9</v>
      </c>
      <c r="E45" s="12">
        <f t="shared" si="0"/>
        <v>38.380000000000003</v>
      </c>
      <c r="F45" s="4"/>
      <c r="G45" s="4"/>
    </row>
    <row r="46" spans="1:7" ht="15.05" x14ac:dyDescent="0.3">
      <c r="A46" s="3" t="s">
        <v>86</v>
      </c>
      <c r="B46" s="5" t="s">
        <v>87</v>
      </c>
      <c r="C46" s="15">
        <f>SUM(C47:C49)</f>
        <v>178682.5</v>
      </c>
      <c r="D46" s="15">
        <f>SUM(D47:D49)</f>
        <v>74610.899999999994</v>
      </c>
      <c r="E46" s="13">
        <f t="shared" si="0"/>
        <v>41.756131686091244</v>
      </c>
      <c r="F46" s="4"/>
      <c r="G46" s="4"/>
    </row>
    <row r="47" spans="1:7" ht="15.05" outlineLevel="1" x14ac:dyDescent="0.3">
      <c r="A47" s="6" t="s">
        <v>88</v>
      </c>
      <c r="B47" s="7" t="s">
        <v>89</v>
      </c>
      <c r="C47" s="16">
        <v>10181.1</v>
      </c>
      <c r="D47" s="16">
        <v>9035.9</v>
      </c>
      <c r="E47" s="12">
        <f t="shared" si="0"/>
        <v>88.751706593590072</v>
      </c>
      <c r="F47" s="4"/>
      <c r="G47" s="4"/>
    </row>
    <row r="48" spans="1:7" ht="15.05" outlineLevel="1" x14ac:dyDescent="0.3">
      <c r="A48" s="6" t="s">
        <v>90</v>
      </c>
      <c r="B48" s="7" t="s">
        <v>91</v>
      </c>
      <c r="C48" s="16">
        <v>157286</v>
      </c>
      <c r="D48" s="16">
        <v>56214.2</v>
      </c>
      <c r="E48" s="12">
        <f t="shared" si="0"/>
        <v>35.740116730033186</v>
      </c>
      <c r="F48" s="4"/>
      <c r="G48" s="4"/>
    </row>
    <row r="49" spans="1:7" ht="15.05" outlineLevel="1" x14ac:dyDescent="0.3">
      <c r="A49" s="6" t="s">
        <v>92</v>
      </c>
      <c r="B49" s="7" t="s">
        <v>93</v>
      </c>
      <c r="C49" s="16">
        <v>11215.4</v>
      </c>
      <c r="D49" s="16">
        <v>9360.7999999999993</v>
      </c>
      <c r="E49" s="12">
        <f t="shared" si="0"/>
        <v>83.463808691620443</v>
      </c>
      <c r="F49" s="4"/>
      <c r="G49" s="4"/>
    </row>
    <row r="50" spans="1:7" ht="15.05" x14ac:dyDescent="0.3">
      <c r="A50" s="3" t="s">
        <v>94</v>
      </c>
      <c r="B50" s="5" t="s">
        <v>95</v>
      </c>
      <c r="C50" s="15">
        <f>C51</f>
        <v>8541.7000000000007</v>
      </c>
      <c r="D50" s="15">
        <f>D51</f>
        <v>7726.4</v>
      </c>
      <c r="E50" s="13">
        <f t="shared" si="0"/>
        <v>90.455061638783846</v>
      </c>
      <c r="F50" s="4"/>
      <c r="G50" s="4"/>
    </row>
    <row r="51" spans="1:7" ht="15.05" outlineLevel="1" x14ac:dyDescent="0.3">
      <c r="A51" s="6" t="s">
        <v>96</v>
      </c>
      <c r="B51" s="7" t="s">
        <v>97</v>
      </c>
      <c r="C51" s="16">
        <v>8541.7000000000007</v>
      </c>
      <c r="D51" s="16">
        <v>7726.4</v>
      </c>
      <c r="E51" s="12">
        <f t="shared" si="0"/>
        <v>90.455061638783846</v>
      </c>
      <c r="F51" s="4"/>
      <c r="G51" s="4"/>
    </row>
    <row r="52" spans="1:7" ht="45.15" x14ac:dyDescent="0.3">
      <c r="A52" s="3" t="s">
        <v>98</v>
      </c>
      <c r="B52" s="5" t="s">
        <v>99</v>
      </c>
      <c r="C52" s="15">
        <f>C53</f>
        <v>5967.4</v>
      </c>
      <c r="D52" s="15">
        <f>D53</f>
        <v>730.1</v>
      </c>
      <c r="E52" s="13">
        <f t="shared" si="0"/>
        <v>12.234809129604184</v>
      </c>
      <c r="F52" s="4"/>
      <c r="G52" s="4"/>
    </row>
    <row r="53" spans="1:7" ht="30.1" outlineLevel="1" x14ac:dyDescent="0.3">
      <c r="A53" s="6" t="s">
        <v>100</v>
      </c>
      <c r="B53" s="7" t="s">
        <v>101</v>
      </c>
      <c r="C53" s="16">
        <v>5967.4</v>
      </c>
      <c r="D53" s="16">
        <v>730.1</v>
      </c>
      <c r="E53" s="12">
        <f t="shared" si="0"/>
        <v>12.234809129604184</v>
      </c>
      <c r="F53" s="4"/>
      <c r="G53" s="4"/>
    </row>
    <row r="54" spans="1:7" ht="17.75" customHeight="1" x14ac:dyDescent="0.3">
      <c r="A54" s="8" t="s">
        <v>1</v>
      </c>
      <c r="B54" s="9"/>
      <c r="C54" s="17">
        <f>C4+C13+C15+C19+C24+C29+C32+C38+C41+C46+C52+C50</f>
        <v>4500969.5</v>
      </c>
      <c r="D54" s="17">
        <f>D4+D13+D15+D19+D24+D29+D32+D38+D41+D46+D52+D50</f>
        <v>3145272.7</v>
      </c>
      <c r="E54" s="13">
        <f t="shared" si="0"/>
        <v>69.879893654022766</v>
      </c>
      <c r="F54" s="4"/>
      <c r="G54" s="4"/>
    </row>
  </sheetData>
  <mergeCells count="1">
    <mergeCell ref="A1:G1"/>
  </mergeCells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rep:2.56.0.301 (p8)</dc:description>
  <cp:lastModifiedBy>Марина Голубева</cp:lastModifiedBy>
  <cp:lastPrinted>2024-12-13T11:24:20Z</cp:lastPrinted>
  <dcterms:created xsi:type="dcterms:W3CDTF">2024-12-13T10:14:56Z</dcterms:created>
  <dcterms:modified xsi:type="dcterms:W3CDTF">2024-12-26T11:06:03Z</dcterms:modified>
</cp:coreProperties>
</file>