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8.2024" sheetId="1" r:id="rId1"/>
  </sheets>
  <definedNames>
    <definedName name="APPT" localSheetId="0">'на 01.08.2024'!$A$13</definedName>
    <definedName name="FIO" localSheetId="0">'на 01.08.2024'!$E$13</definedName>
    <definedName name="LAST_CELL" localSheetId="0">'на 01.08.2024'!#REF!</definedName>
    <definedName name="SIGN" localSheetId="0">'на 01.08.2024'!$A$13:$F$14</definedName>
    <definedName name="_xlnm.Print_Titles" localSheetId="0">'на 01.08.2024'!$2:$3</definedName>
  </definedNames>
  <calcPr calcId="162913" fullPrecision="0"/>
</workbook>
</file>

<file path=xl/calcChain.xml><?xml version="1.0" encoding="utf-8"?>
<calcChain xmlns="http://schemas.openxmlformats.org/spreadsheetml/2006/main">
  <c r="C20" i="1" l="1"/>
  <c r="C5" i="1"/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<sst xmlns="http://schemas.openxmlformats.org/spreadsheetml/2006/main" count="59" uniqueCount="53">
  <si>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</si>
  <si>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</si>
  <si>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</si>
  <si>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</si>
  <si>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</si>
  <si>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</si>
  <si>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</si>
  <si>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</si>
  <si>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</si>
  <si>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</si>
  <si>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</si>
  <si>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</si>
  <si>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</si>
  <si>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</si>
  <si>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</si>
  <si>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</si>
  <si>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</si>
  <si>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</si>
  <si>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</si>
  <si>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</si>
  <si>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</si>
  <si>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</si>
  <si>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</si>
  <si>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</si>
  <si>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</si>
  <si>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</si>
  <si>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</si>
  <si>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</si>
  <si>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</si>
  <si>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</si>
  <si>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</si>
  <si>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</si>
  <si>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</si>
  <si>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</si>
  <si>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</si>
  <si>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</si>
  <si>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</si>
  <si>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</si>
  <si>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</si>
  <si>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</si>
  <si>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</si>
  <si>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</si>
  <si>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</si>
  <si>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</si>
  <si>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</si>
  <si>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</si>
  <si>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</si>
  <si>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</si>
  <si>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</si>
  <si>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</si>
  <si>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</si>
  <si>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01.08.2024 года</t>
  </si>
  <si>
    <t>Исполнено на 01.08.2024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</si>
</sst>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2" zoomScaleNormal="100" workbookViewId="0">
      <selection activeCell="F11" sqref="F11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51</v>
      </c>
      <c r="B1" s="16"/>
      <c r="C1" s="16"/>
      <c r="D1" s="16"/>
      <c r="E1" s="16"/>
      <c r="F1" s="16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8">
        <v>1714830.1</v>
      </c>
      <c r="D4" s="18">
        <v>999235.1</v>
      </c>
      <c r="E4" s="8">
        <f>D4-C4</f>
        <v>-715595</v>
      </c>
      <c r="F4" s="4">
        <f>D4/C4%</f>
        <v>58.3</v>
      </c>
    </row>
    <row r="5" spans="1:6" ht="73.5" customHeight="1" x14ac:dyDescent="0.2">
      <c r="A5" s="2" t="s">
        <v>2</v>
      </c>
      <c r="B5" s="10" t="s">
        <v>34</v>
      </c>
      <c r="C5" s="18">
        <f>(372099599.71-285951.71-6542344.04)/1000</f>
        <v>365271.3</v>
      </c>
      <c r="D5" s="18">
        <v>194865.4</v>
      </c>
      <c r="E5" s="8">
        <f t="shared" ref="E5:E23" si="0">D5-C5</f>
        <v>-170405.9</v>
      </c>
      <c r="F5" s="4">
        <f>D5/C5%</f>
        <v>53.3</v>
      </c>
    </row>
    <row r="6" spans="1:6" ht="90" customHeight="1" x14ac:dyDescent="0.2">
      <c r="A6" s="2" t="s">
        <v>3</v>
      </c>
      <c r="B6" s="10" t="s">
        <v>35</v>
      </c>
      <c r="C6" s="18">
        <v>171924.3</v>
      </c>
      <c r="D6" s="18">
        <v>45799.5</v>
      </c>
      <c r="E6" s="8">
        <f t="shared" si="0"/>
        <v>-126124.8</v>
      </c>
      <c r="F6" s="4">
        <f t="shared" ref="F6:F27" si="1">D6/C6%</f>
        <v>26.6</v>
      </c>
    </row>
    <row r="7" spans="1:6" ht="75" customHeight="1" x14ac:dyDescent="0.2">
      <c r="A7" s="2" t="s">
        <v>4</v>
      </c>
      <c r="B7" s="10" t="s">
        <v>36</v>
      </c>
      <c r="C7" s="18">
        <v>50</v>
      </c>
      <c r="D7" s="18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37</v>
      </c>
      <c r="C8" s="18">
        <v>944.2</v>
      </c>
      <c r="D8" s="18">
        <v>177</v>
      </c>
      <c r="E8" s="8">
        <f t="shared" si="0"/>
        <v>-767.2</v>
      </c>
      <c r="F8" s="4">
        <f t="shared" si="1"/>
        <v>18.7</v>
      </c>
    </row>
    <row r="9" spans="1:6" ht="75" x14ac:dyDescent="0.2">
      <c r="A9" s="2" t="s">
        <v>6</v>
      </c>
      <c r="B9" s="10" t="s">
        <v>38</v>
      </c>
      <c r="C9" s="18">
        <v>24382.400000000001</v>
      </c>
      <c r="D9" s="18">
        <v>9012.9</v>
      </c>
      <c r="E9" s="8">
        <f t="shared" si="0"/>
        <v>-15369.5</v>
      </c>
      <c r="F9" s="4">
        <f t="shared" si="1"/>
        <v>37</v>
      </c>
    </row>
    <row r="10" spans="1:6" ht="90" x14ac:dyDescent="0.2">
      <c r="A10" s="2" t="s">
        <v>7</v>
      </c>
      <c r="B10" s="10" t="s">
        <v>39</v>
      </c>
      <c r="C10" s="18">
        <v>7668.5</v>
      </c>
      <c r="D10" s="18">
        <v>3273</v>
      </c>
      <c r="E10" s="8">
        <f t="shared" si="0"/>
        <v>-4395.5</v>
      </c>
      <c r="F10" s="4">
        <f t="shared" si="1"/>
        <v>42.7</v>
      </c>
    </row>
    <row r="11" spans="1:6" ht="104.25" customHeight="1" x14ac:dyDescent="0.2">
      <c r="A11" s="2" t="s">
        <v>8</v>
      </c>
      <c r="B11" s="10" t="s">
        <v>40</v>
      </c>
      <c r="C11" s="18">
        <v>1150</v>
      </c>
      <c r="D11" s="18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8">
        <v>7672.2</v>
      </c>
      <c r="D12" s="18">
        <v>2083.8000000000002</v>
      </c>
      <c r="E12" s="8">
        <f t="shared" si="0"/>
        <v>-5588.4</v>
      </c>
      <c r="F12" s="4">
        <f t="shared" si="1"/>
        <v>27.2</v>
      </c>
    </row>
    <row r="13" spans="1:6" ht="75" customHeight="1" x14ac:dyDescent="0.2">
      <c r="A13" s="2" t="s">
        <v>10</v>
      </c>
      <c r="B13" s="10" t="s">
        <v>42</v>
      </c>
      <c r="C13" s="18">
        <v>91934.8</v>
      </c>
      <c r="D13" s="18">
        <v>42843.9</v>
      </c>
      <c r="E13" s="8">
        <f t="shared" si="0"/>
        <v>-49090.9</v>
      </c>
      <c r="F13" s="4">
        <f t="shared" si="1"/>
        <v>46.6</v>
      </c>
    </row>
    <row r="14" spans="1:6" ht="75" x14ac:dyDescent="0.2">
      <c r="A14" s="2" t="s">
        <v>11</v>
      </c>
      <c r="B14" s="10" t="s">
        <v>43</v>
      </c>
      <c r="C14" s="18">
        <v>21176.799999999999</v>
      </c>
      <c r="D14" s="18">
        <v>17038.8</v>
      </c>
      <c r="E14" s="8">
        <f t="shared" si="0"/>
        <v>-4138</v>
      </c>
      <c r="F14" s="4">
        <f t="shared" si="1"/>
        <v>80.5</v>
      </c>
    </row>
    <row r="15" spans="1:6" ht="105" customHeight="1" x14ac:dyDescent="0.2">
      <c r="A15" s="2" t="s">
        <v>12</v>
      </c>
      <c r="B15" s="10" t="s">
        <v>44</v>
      </c>
      <c r="C15" s="18">
        <v>66798.600000000006</v>
      </c>
      <c r="D15" s="18">
        <v>54652</v>
      </c>
      <c r="E15" s="8">
        <f t="shared" si="0"/>
        <v>-12146.6</v>
      </c>
      <c r="F15" s="4">
        <f t="shared" si="1"/>
        <v>81.8</v>
      </c>
    </row>
    <row r="16" spans="1:6" ht="105" x14ac:dyDescent="0.2">
      <c r="A16" s="2" t="s">
        <v>13</v>
      </c>
      <c r="B16" s="10" t="s">
        <v>45</v>
      </c>
      <c r="C16" s="18">
        <v>3562.6</v>
      </c>
      <c r="D16" s="18">
        <v>665.5</v>
      </c>
      <c r="E16" s="8">
        <f t="shared" si="0"/>
        <v>-2897.1</v>
      </c>
      <c r="F16" s="4">
        <f t="shared" si="1"/>
        <v>18.7</v>
      </c>
    </row>
    <row r="17" spans="1:6" ht="75" x14ac:dyDescent="0.2">
      <c r="A17" s="2" t="s">
        <v>14</v>
      </c>
      <c r="B17" s="10" t="s">
        <v>25</v>
      </c>
      <c r="C17" s="18">
        <v>8541.7000000000007</v>
      </c>
      <c r="D17" s="18">
        <v>5006.8999999999996</v>
      </c>
      <c r="E17" s="8">
        <f t="shared" ref="E17:E22" si="2">D17-C17</f>
        <v>-3534.8</v>
      </c>
      <c r="F17" s="4">
        <f t="shared" ref="F17:F22" si="3">D17/C17%</f>
        <v>58.6</v>
      </c>
    </row>
    <row r="18" spans="1:6" ht="72.75" customHeight="1" x14ac:dyDescent="0.2">
      <c r="A18" s="2" t="s">
        <v>15</v>
      </c>
      <c r="B18" s="10" t="s">
        <v>46</v>
      </c>
      <c r="C18" s="18">
        <v>505366.4</v>
      </c>
      <c r="D18" s="18">
        <v>20786.2</v>
      </c>
      <c r="E18" s="8">
        <f t="shared" si="2"/>
        <v>-484580.2</v>
      </c>
      <c r="F18" s="4">
        <f t="shared" si="3"/>
        <v>4.0999999999999996</v>
      </c>
    </row>
    <row r="19" spans="1:6" ht="90" x14ac:dyDescent="0.2">
      <c r="A19" s="2" t="s">
        <v>16</v>
      </c>
      <c r="B19" s="10" t="s">
        <v>47</v>
      </c>
      <c r="C19" s="18">
        <v>2440</v>
      </c>
      <c r="D19" s="18">
        <v>1461.7</v>
      </c>
      <c r="E19" s="8">
        <f t="shared" si="2"/>
        <v>-978.3</v>
      </c>
      <c r="F19" s="4">
        <f t="shared" si="3"/>
        <v>59.9</v>
      </c>
    </row>
    <row r="20" spans="1:6" ht="90" x14ac:dyDescent="0.2">
      <c r="A20" s="2" t="s">
        <v>17</v>
      </c>
      <c r="B20" s="10" t="s">
        <v>18</v>
      </c>
      <c r="C20" s="18">
        <f>271079.6</f>
        <v>271079.59999999998</v>
      </c>
      <c r="D20" s="18">
        <v>58783</v>
      </c>
      <c r="E20" s="8">
        <f t="shared" si="2"/>
        <v>-212296.6</v>
      </c>
      <c r="F20" s="4">
        <f t="shared" si="3"/>
        <v>21.7</v>
      </c>
    </row>
    <row r="21" spans="1:6" ht="90" x14ac:dyDescent="0.2">
      <c r="A21" s="2" t="s">
        <v>19</v>
      </c>
      <c r="B21" s="10" t="s">
        <v>31</v>
      </c>
      <c r="C21" s="18">
        <v>61694.7</v>
      </c>
      <c r="D21" s="18">
        <v>7420.1</v>
      </c>
      <c r="E21" s="8">
        <f t="shared" si="2"/>
        <v>-54274.6</v>
      </c>
      <c r="F21" s="4">
        <f t="shared" si="3"/>
        <v>12</v>
      </c>
    </row>
    <row r="22" spans="1:6" ht="136.5" customHeight="1" x14ac:dyDescent="0.2">
      <c r="A22" s="2" t="s">
        <v>20</v>
      </c>
      <c r="B22" s="10" t="s">
        <v>48</v>
      </c>
      <c r="C22" s="18">
        <v>3533.5</v>
      </c>
      <c r="D22" s="18">
        <v>1516.5</v>
      </c>
      <c r="E22" s="8">
        <f t="shared" si="2"/>
        <v>-2017</v>
      </c>
      <c r="F22" s="4">
        <f t="shared" si="3"/>
        <v>42.9</v>
      </c>
    </row>
    <row r="23" spans="1:6" ht="91.5" customHeight="1" x14ac:dyDescent="0.2">
      <c r="A23" s="2" t="s">
        <v>21</v>
      </c>
      <c r="B23" s="10" t="s">
        <v>49</v>
      </c>
      <c r="C23" s="18">
        <v>11861</v>
      </c>
      <c r="D23" s="18">
        <v>5324.3</v>
      </c>
      <c r="E23" s="8">
        <f t="shared" si="0"/>
        <v>-6536.7</v>
      </c>
      <c r="F23" s="4">
        <f t="shared" si="1"/>
        <v>44.9</v>
      </c>
    </row>
    <row r="24" spans="1:6" ht="91.5" customHeight="1" x14ac:dyDescent="0.2">
      <c r="A24" s="2" t="s">
        <v>26</v>
      </c>
      <c r="B24" s="10" t="s">
        <v>32</v>
      </c>
      <c r="C24" s="18">
        <v>498674.3</v>
      </c>
      <c r="D24" s="18">
        <v>47831.9</v>
      </c>
      <c r="E24" s="8">
        <f t="shared" ref="E24" si="4">D24-C24</f>
        <v>-450842.4</v>
      </c>
      <c r="F24" s="4">
        <f t="shared" ref="F24" si="5">D24/C24%</f>
        <v>9.6</v>
      </c>
    </row>
    <row r="25" spans="1:6" s="6" customFormat="1" ht="34.5" customHeight="1" x14ac:dyDescent="0.2">
      <c r="A25" s="17" t="s">
        <v>27</v>
      </c>
      <c r="B25" s="17"/>
      <c r="C25" s="13">
        <f>SUM(C4:C24)</f>
        <v>3840557</v>
      </c>
      <c r="D25" s="13">
        <f>SUM(D4:D24)</f>
        <v>1517802.5</v>
      </c>
      <c r="E25" s="9">
        <f>D25-C25</f>
        <v>-2322754.5</v>
      </c>
      <c r="F25" s="5">
        <f>D25/C25%</f>
        <v>39.5</v>
      </c>
    </row>
    <row r="26" spans="1:6" ht="15" x14ac:dyDescent="0.2">
      <c r="A26" s="2" t="s">
        <v>50</v>
      </c>
      <c r="B26" s="3" t="s">
        <v>22</v>
      </c>
      <c r="C26" s="18">
        <v>447463.5</v>
      </c>
      <c r="D26" s="18">
        <v>205776.3</v>
      </c>
      <c r="E26" s="8">
        <f t="shared" ref="E26:E27" si="6">D26-C26</f>
        <v>-241687.2</v>
      </c>
      <c r="F26" s="4">
        <f t="shared" si="1"/>
        <v>46</v>
      </c>
    </row>
    <row r="27" spans="1:6" s="6" customFormat="1" ht="34.5" customHeight="1" x14ac:dyDescent="0.2">
      <c r="A27" s="15" t="s">
        <v>24</v>
      </c>
      <c r="B27" s="15"/>
      <c r="C27" s="14">
        <f>C25+C26</f>
        <v>4288020.5</v>
      </c>
      <c r="D27" s="14">
        <f>D25+D26</f>
        <v>1723578.8</v>
      </c>
      <c r="E27" s="9">
        <f t="shared" si="6"/>
        <v>-2564441.7000000002</v>
      </c>
      <c r="F27" s="5">
        <f t="shared" si="1"/>
        <v>40.200000000000003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01.08.2024</vt:lpstr>
      <vt:lpstr>'на 01.08.2024'!APPT</vt:lpstr>
      <vt:lpstr>'на 01.08.2024'!FIO</vt:lpstr>
      <vt:lpstr>'на 01.08.2024'!SIGN</vt:lpstr>
      <vt:lpstr>'на 01.08.2024'!Заголовки_для_печати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2024-08-26T11:45:02Z</dcterms:modified>
</cp:coreProperties>
</file>