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4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Бюджет!$J$58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C54" i="1" l="1"/>
  <c r="E5" i="1"/>
  <c r="E6" i="1"/>
  <c r="E7" i="1"/>
  <c r="E8" i="1"/>
  <c r="E9" i="1"/>
  <c r="E10" i="1"/>
  <c r="E11" i="1"/>
  <c r="E13" i="1"/>
  <c r="E15" i="1"/>
  <c r="E16" i="1"/>
  <c r="E17" i="1"/>
  <c r="E18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1" i="1"/>
  <c r="E53" i="1"/>
  <c r="D52" i="1"/>
  <c r="E52" i="1" s="1"/>
  <c r="C52" i="1"/>
  <c r="D50" i="1"/>
  <c r="C50" i="1"/>
  <c r="D46" i="1"/>
  <c r="E46" i="1" s="1"/>
  <c r="C46" i="1"/>
  <c r="D41" i="1"/>
  <c r="C41" i="1"/>
  <c r="D38" i="1"/>
  <c r="C38" i="1"/>
  <c r="E38" i="1" s="1"/>
  <c r="D32" i="1"/>
  <c r="E32" i="1" s="1"/>
  <c r="C32" i="1"/>
  <c r="D29" i="1"/>
  <c r="E29" i="1" s="1"/>
  <c r="C29" i="1"/>
  <c r="D24" i="1"/>
  <c r="C24" i="1"/>
  <c r="D18" i="1"/>
  <c r="C18" i="1"/>
  <c r="D14" i="1"/>
  <c r="C14" i="1"/>
  <c r="D12" i="1"/>
  <c r="E12" i="1" s="1"/>
  <c r="C12" i="1"/>
  <c r="D4" i="1"/>
  <c r="C4" i="1"/>
  <c r="D54" i="1" l="1"/>
  <c r="E54" i="1" s="1"/>
  <c r="E50" i="1"/>
  <c r="E41" i="1"/>
  <c r="E24" i="1"/>
  <c r="E14" i="1"/>
  <c r="E4" i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<sst xmlns="http://schemas.openxmlformats.org/spreadsheetml/2006/main" count="110" uniqueCount="110">
  <si>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</si>
  <si>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</si>
  <si>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</si>
  <si>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</si>
  <si>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</si>
  <si>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</si>
  <si>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</si>
  <si>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</si>
  <si>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</si>
  <si>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</si>
  <si>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</si>
  <si>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</si>
  <si>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</si>
  <si>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</si>
  <si>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</si>
  <si>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</si>
  <si>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</si>
  <si>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</si>
  <si>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</si>
  <si>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</si>
  <si>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</si>
  <si>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</si>
  <si>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</si>
  <si>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</si>
  <si>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</si>
  <si>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</si>
  <si>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</si>
  <si>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</si>
  <si>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</si>
  <si>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</si>
  <si>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</si>
  <si>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</si>
  <si>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</si>
  <si>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</si>
  <si>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</si>
  <si>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</si>
  <si>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</si>
  <si>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</si>
  <si>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</si>
  <si>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</si>
  <si>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</si>
  <si>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</si>
  <si>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</si>
  <si>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</si>
  <si>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</si>
  <si>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</si>
  <si>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</si>
  <si>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</si>
  <si>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</si>
  <si>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</si>
  <si>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</si>
  <si>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</si>
  <si>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</si>
  <si>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</si>
  <si>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</si>
  <si>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</si>
  <si>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</si>
  <si>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</si>
  <si>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</si>
  <si>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</si>
  <si>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</si>
  <si>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</si>
  <si>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</si>
  <si>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</si>
  <si>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</si>
  <si>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</si>
  <si>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</si>
  <si>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</si>
  <si>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</si>
  <si>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</si>
  <si>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</si>
  <si>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</si>
  <si>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</si>
  <si>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</si>
  <si>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</si>
  <si>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</si>
  <si>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</si>
  <si>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</si>
  <si>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</si>
  <si>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</si>
  <si>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</si>
  <si>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</si>
  <si>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</si>
  <si>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</si>
  <si>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</si>
  <si>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</si>
  <si>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</si>
  <si>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</si>
  <si>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</si>
  <si>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</si>
  <si>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</si>
  <si>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</si>
  <si>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</si>
  <si>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</si>
  <si>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</si>
  <si>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</si>
  <si>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</si>
  <si>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</si>
  <si>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</si>
  <si>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</si>
  <si>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</si>
  <si>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</si>
  <si>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01.06.2024 г.</t>
  </si>
  <si>
    <t>Код классификации</t>
  </si>
  <si>
    <t>Наименование расходов</t>
  </si>
  <si>
    <t xml:space="preserve">Назначено по бюджету на 2024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</si>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</sst>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49" fontId="1" fillId="0" borderId="1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0" fontId="1" fillId="0" borderId="0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7"/>
  <sheetViews>
    <sheetView showGridLines="0" tabSelected="1" topLeftCell="A46" workbookViewId="0">
      <selection activeCell="C54" sqref="C4:D54"/>
    </sheetView>
  </sheetViews>
  <sheetFormatPr defaultColWidth="9.1796875" defaultRowHeight="12.8" customHeight="1" outlineLevelRow="1" x14ac:dyDescent="0.3"/>
  <cols>
    <col min="1" max="1" width="10.26953125" style="3" customWidth="1"/>
    <col min="2" max="2" width="34.7265625" style="3" customWidth="1"/>
    <col min="3" max="4" width="15.453125" style="3" customWidth="1"/>
    <col min="5" max="5" width="13" style="15" customWidth="1"/>
    <col min="6" max="6" width="4.1796875" style="3" customWidth="1"/>
    <col min="7" max="7" width="13.1796875" style="3" hidden="1" customWidth="1"/>
    <col min="8" max="10" width="9.1796875" style="3" customWidth="1"/>
    <col min="11" max="16384" width="9.1796875" style="3"/>
  </cols>
  <sheetData>
    <row r="1" spans="1:10" ht="70.55" customHeight="1" x14ac:dyDescent="0.3">
      <c r="A1" s="17" t="s">
        <v>102</v>
      </c>
      <c r="B1" s="17"/>
      <c r="C1" s="17"/>
      <c r="D1" s="17"/>
      <c r="E1" s="17"/>
      <c r="F1" s="17"/>
      <c r="G1" s="17"/>
    </row>
    <row r="2" spans="1:10" ht="15.05" x14ac:dyDescent="0.3">
      <c r="A2" s="4" t="s">
        <v>0</v>
      </c>
      <c r="B2" s="4"/>
      <c r="C2" s="4"/>
      <c r="D2" s="4"/>
      <c r="E2" s="11"/>
      <c r="F2" s="4"/>
      <c r="G2" s="4"/>
      <c r="H2" s="4"/>
      <c r="I2" s="5"/>
      <c r="J2" s="5"/>
    </row>
    <row r="3" spans="1:10" ht="45.15" x14ac:dyDescent="0.3">
      <c r="A3" s="1" t="s">
        <v>103</v>
      </c>
      <c r="B3" s="1" t="s">
        <v>104</v>
      </c>
      <c r="C3" s="2" t="s">
        <v>105</v>
      </c>
      <c r="D3" s="1" t="s">
        <v>109</v>
      </c>
      <c r="E3" s="12" t="s">
        <v>106</v>
      </c>
    </row>
    <row r="4" spans="1:10" ht="30.1" x14ac:dyDescent="0.3">
      <c r="A4" s="1" t="s">
        <v>2</v>
      </c>
      <c r="B4" s="6" t="s">
        <v>3</v>
      </c>
      <c r="C4" s="18">
        <f>C5+C6+C7+C8+C9+C10+C11</f>
        <v>311938.59999999998</v>
      </c>
      <c r="D4" s="18">
        <f>D5+D6+D7+D8+D9+D10+D11</f>
        <v>120969.3</v>
      </c>
      <c r="E4" s="13">
        <f>D4/C4%</f>
        <v>38.779843212734818</v>
      </c>
    </row>
    <row r="5" spans="1:10" ht="60.2" outlineLevel="1" x14ac:dyDescent="0.3">
      <c r="A5" s="7" t="s">
        <v>4</v>
      </c>
      <c r="B5" s="8" t="s">
        <v>5</v>
      </c>
      <c r="C5" s="19">
        <v>3094.4</v>
      </c>
      <c r="D5" s="19">
        <v>1548.8</v>
      </c>
      <c r="E5" s="14">
        <f t="shared" ref="E5:E54" si="0">D5/C5%</f>
        <v>50.051706308169592</v>
      </c>
    </row>
    <row r="6" spans="1:10" ht="75.25" outlineLevel="1" x14ac:dyDescent="0.3">
      <c r="A6" s="7" t="s">
        <v>6</v>
      </c>
      <c r="B6" s="8" t="s">
        <v>7</v>
      </c>
      <c r="C6" s="19">
        <v>11715</v>
      </c>
      <c r="D6" s="19">
        <v>3856.8</v>
      </c>
      <c r="E6" s="14">
        <f t="shared" si="0"/>
        <v>32.921895006402046</v>
      </c>
    </row>
    <row r="7" spans="1:10" ht="96.05" customHeight="1" outlineLevel="1" x14ac:dyDescent="0.3">
      <c r="A7" s="7" t="s">
        <v>8</v>
      </c>
      <c r="B7" s="8" t="s">
        <v>9</v>
      </c>
      <c r="C7" s="19">
        <v>164221.79999999999</v>
      </c>
      <c r="D7" s="19">
        <v>66653.899999999994</v>
      </c>
      <c r="E7" s="14">
        <f t="shared" si="0"/>
        <v>40.587729521902695</v>
      </c>
    </row>
    <row r="8" spans="1:10" ht="15.05" outlineLevel="1" x14ac:dyDescent="0.3">
      <c r="A8" s="7" t="s">
        <v>10</v>
      </c>
      <c r="B8" s="8" t="s">
        <v>11</v>
      </c>
      <c r="C8" s="19">
        <v>17.8</v>
      </c>
      <c r="D8" s="19">
        <v>0</v>
      </c>
      <c r="E8" s="14">
        <f t="shared" si="0"/>
        <v>0</v>
      </c>
    </row>
    <row r="9" spans="1:10" ht="75.25" outlineLevel="1" x14ac:dyDescent="0.3">
      <c r="A9" s="7" t="s">
        <v>12</v>
      </c>
      <c r="B9" s="8" t="s">
        <v>13</v>
      </c>
      <c r="C9" s="19">
        <v>30938.5</v>
      </c>
      <c r="D9" s="19">
        <v>11629.6</v>
      </c>
      <c r="E9" s="14">
        <f t="shared" si="0"/>
        <v>37.589411251353496</v>
      </c>
    </row>
    <row r="10" spans="1:10" ht="15.05" outlineLevel="1" x14ac:dyDescent="0.3">
      <c r="A10" s="7" t="s">
        <v>14</v>
      </c>
      <c r="B10" s="8" t="s">
        <v>15</v>
      </c>
      <c r="C10" s="19">
        <v>957.3</v>
      </c>
      <c r="D10" s="19">
        <v>0</v>
      </c>
      <c r="E10" s="14">
        <f t="shared" si="0"/>
        <v>0</v>
      </c>
    </row>
    <row r="11" spans="1:10" ht="30.1" outlineLevel="1" x14ac:dyDescent="0.3">
      <c r="A11" s="7" t="s">
        <v>16</v>
      </c>
      <c r="B11" s="8" t="s">
        <v>17</v>
      </c>
      <c r="C11" s="19">
        <v>100993.8</v>
      </c>
      <c r="D11" s="19">
        <v>37280.199999999997</v>
      </c>
      <c r="E11" s="14">
        <f t="shared" si="0"/>
        <v>36.913355077242365</v>
      </c>
    </row>
    <row r="12" spans="1:10" ht="24.75" customHeight="1" x14ac:dyDescent="0.3">
      <c r="A12" s="1" t="s">
        <v>18</v>
      </c>
      <c r="B12" s="6" t="s">
        <v>19</v>
      </c>
      <c r="C12" s="18">
        <f>C13</f>
        <v>1781.8</v>
      </c>
      <c r="D12" s="18">
        <f>D13</f>
        <v>544.5</v>
      </c>
      <c r="E12" s="13">
        <f t="shared" si="0"/>
        <v>30.558985295768327</v>
      </c>
    </row>
    <row r="13" spans="1:10" ht="30.1" outlineLevel="1" x14ac:dyDescent="0.3">
      <c r="A13" s="7" t="s">
        <v>20</v>
      </c>
      <c r="B13" s="8" t="s">
        <v>21</v>
      </c>
      <c r="C13" s="19">
        <v>1781.8</v>
      </c>
      <c r="D13" s="19">
        <v>544.5</v>
      </c>
      <c r="E13" s="14">
        <f t="shared" si="0"/>
        <v>30.558985295768327</v>
      </c>
    </row>
    <row r="14" spans="1:10" ht="60.2" x14ac:dyDescent="0.3">
      <c r="A14" s="1" t="s">
        <v>22</v>
      </c>
      <c r="B14" s="6" t="s">
        <v>23</v>
      </c>
      <c r="C14" s="18">
        <f>C15+C16+C17</f>
        <v>29664.6</v>
      </c>
      <c r="D14" s="18">
        <f>D15+D16+D17</f>
        <v>10229.6</v>
      </c>
      <c r="E14" s="13">
        <f t="shared" si="0"/>
        <v>34.484200022922948</v>
      </c>
    </row>
    <row r="15" spans="1:10" ht="15.05" outlineLevel="1" x14ac:dyDescent="0.3">
      <c r="A15" s="7" t="s">
        <v>24</v>
      </c>
      <c r="B15" s="8" t="s">
        <v>25</v>
      </c>
      <c r="C15" s="19">
        <v>11325.3</v>
      </c>
      <c r="D15" s="19">
        <v>3671.6</v>
      </c>
      <c r="E15" s="14">
        <f t="shared" si="0"/>
        <v>32.419450257388327</v>
      </c>
    </row>
    <row r="16" spans="1:10" ht="69.75" customHeight="1" outlineLevel="1" x14ac:dyDescent="0.3">
      <c r="A16" s="7" t="s">
        <v>26</v>
      </c>
      <c r="B16" s="8" t="s">
        <v>27</v>
      </c>
      <c r="C16" s="19">
        <v>16253.2</v>
      </c>
      <c r="D16" s="19">
        <v>5996.4</v>
      </c>
      <c r="E16" s="14">
        <f t="shared" si="0"/>
        <v>36.893657864297488</v>
      </c>
    </row>
    <row r="17" spans="1:5" ht="52.55" customHeight="1" outlineLevel="1" x14ac:dyDescent="0.3">
      <c r="A17" s="7" t="s">
        <v>28</v>
      </c>
      <c r="B17" s="8" t="s">
        <v>29</v>
      </c>
      <c r="C17" s="19">
        <v>2086.1</v>
      </c>
      <c r="D17" s="19">
        <v>561.6</v>
      </c>
      <c r="E17" s="14">
        <f t="shared" si="0"/>
        <v>26.921048847131011</v>
      </c>
    </row>
    <row r="18" spans="1:5" ht="15.05" x14ac:dyDescent="0.3">
      <c r="A18" s="1" t="s">
        <v>30</v>
      </c>
      <c r="B18" s="6" t="s">
        <v>31</v>
      </c>
      <c r="C18" s="18">
        <f>C19+C20+C21+C22+C23</f>
        <v>317044.90000000002</v>
      </c>
      <c r="D18" s="18">
        <f>D19+D20+D21+D22+D23</f>
        <v>42688.899999999994</v>
      </c>
      <c r="E18" s="13">
        <f t="shared" si="0"/>
        <v>13.464622834179005</v>
      </c>
    </row>
    <row r="19" spans="1:5" ht="15.05" outlineLevel="1" x14ac:dyDescent="0.3">
      <c r="A19" s="7" t="s">
        <v>32</v>
      </c>
      <c r="B19" s="8" t="s">
        <v>33</v>
      </c>
      <c r="C19" s="19">
        <v>600</v>
      </c>
      <c r="D19" s="19">
        <v>0</v>
      </c>
      <c r="E19" s="14">
        <f t="shared" si="0"/>
        <v>0</v>
      </c>
    </row>
    <row r="20" spans="1:5" ht="15.05" outlineLevel="1" x14ac:dyDescent="0.3">
      <c r="A20" s="7" t="s">
        <v>34</v>
      </c>
      <c r="B20" s="8" t="s">
        <v>35</v>
      </c>
      <c r="C20" s="19">
        <v>29624.9</v>
      </c>
      <c r="D20" s="19">
        <v>12326.6</v>
      </c>
      <c r="E20" s="14">
        <f t="shared" si="0"/>
        <v>41.608916823347926</v>
      </c>
    </row>
    <row r="21" spans="1:5" ht="30.1" outlineLevel="1" x14ac:dyDescent="0.3">
      <c r="A21" s="7" t="s">
        <v>36</v>
      </c>
      <c r="B21" s="8" t="s">
        <v>37</v>
      </c>
      <c r="C21" s="19">
        <v>271883.8</v>
      </c>
      <c r="D21" s="19">
        <v>27307.1</v>
      </c>
      <c r="E21" s="14">
        <f t="shared" si="0"/>
        <v>10.043665713073011</v>
      </c>
    </row>
    <row r="22" spans="1:5" ht="15.05" outlineLevel="1" x14ac:dyDescent="0.3">
      <c r="A22" s="7" t="s">
        <v>38</v>
      </c>
      <c r="B22" s="8" t="s">
        <v>39</v>
      </c>
      <c r="C22" s="19">
        <v>1367</v>
      </c>
      <c r="D22" s="19">
        <v>510.7</v>
      </c>
      <c r="E22" s="14">
        <f t="shared" si="0"/>
        <v>37.359180687637163</v>
      </c>
    </row>
    <row r="23" spans="1:5" ht="30.1" outlineLevel="1" x14ac:dyDescent="0.3">
      <c r="A23" s="7" t="s">
        <v>40</v>
      </c>
      <c r="B23" s="8" t="s">
        <v>41</v>
      </c>
      <c r="C23" s="19">
        <v>13569.2</v>
      </c>
      <c r="D23" s="19">
        <v>2544.5</v>
      </c>
      <c r="E23" s="14">
        <f t="shared" si="0"/>
        <v>18.752026648586504</v>
      </c>
    </row>
    <row r="24" spans="1:5" ht="30.1" x14ac:dyDescent="0.3">
      <c r="A24" s="1" t="s">
        <v>42</v>
      </c>
      <c r="B24" s="6" t="s">
        <v>43</v>
      </c>
      <c r="C24" s="18">
        <f>C25+C26+C27+C28</f>
        <v>1105216.6000000001</v>
      </c>
      <c r="D24" s="18">
        <f>D25+D26+D27+D28</f>
        <v>101137.59999999999</v>
      </c>
      <c r="E24" s="13">
        <f t="shared" si="0"/>
        <v>9.1509302339468999</v>
      </c>
    </row>
    <row r="25" spans="1:5" ht="15.05" outlineLevel="1" x14ac:dyDescent="0.3">
      <c r="A25" s="7" t="s">
        <v>44</v>
      </c>
      <c r="B25" s="8" t="s">
        <v>45</v>
      </c>
      <c r="C25" s="19">
        <v>22904.5</v>
      </c>
      <c r="D25" s="19">
        <v>3788.9</v>
      </c>
      <c r="E25" s="14">
        <f t="shared" si="0"/>
        <v>16.542164203540789</v>
      </c>
    </row>
    <row r="26" spans="1:5" ht="15.05" outlineLevel="1" x14ac:dyDescent="0.3">
      <c r="A26" s="7" t="s">
        <v>46</v>
      </c>
      <c r="B26" s="8" t="s">
        <v>47</v>
      </c>
      <c r="C26" s="19">
        <v>516331.7</v>
      </c>
      <c r="D26" s="19">
        <v>50995.4</v>
      </c>
      <c r="E26" s="14">
        <f t="shared" si="0"/>
        <v>9.876480564722252</v>
      </c>
    </row>
    <row r="27" spans="1:5" ht="15.05" outlineLevel="1" x14ac:dyDescent="0.3">
      <c r="A27" s="7" t="s">
        <v>48</v>
      </c>
      <c r="B27" s="8" t="s">
        <v>49</v>
      </c>
      <c r="C27" s="19">
        <v>510541.3</v>
      </c>
      <c r="D27" s="19">
        <v>28628.1</v>
      </c>
      <c r="E27" s="14">
        <f t="shared" si="0"/>
        <v>5.6074013992599623</v>
      </c>
    </row>
    <row r="28" spans="1:5" ht="30.1" outlineLevel="1" x14ac:dyDescent="0.3">
      <c r="A28" s="7" t="s">
        <v>50</v>
      </c>
      <c r="B28" s="8" t="s">
        <v>51</v>
      </c>
      <c r="C28" s="19">
        <v>55439.1</v>
      </c>
      <c r="D28" s="19">
        <v>17725.2</v>
      </c>
      <c r="E28" s="14">
        <f t="shared" si="0"/>
        <v>31.972380504012513</v>
      </c>
    </row>
    <row r="29" spans="1:5" ht="15.05" x14ac:dyDescent="0.3">
      <c r="A29" s="1" t="s">
        <v>52</v>
      </c>
      <c r="B29" s="6" t="s">
        <v>53</v>
      </c>
      <c r="C29" s="18">
        <f>C30+C31</f>
        <v>77499.5</v>
      </c>
      <c r="D29" s="18">
        <f>D30+D31</f>
        <v>2499.9</v>
      </c>
      <c r="E29" s="13">
        <f t="shared" si="0"/>
        <v>3.2256982303111634</v>
      </c>
    </row>
    <row r="30" spans="1:5" ht="30.1" outlineLevel="1" x14ac:dyDescent="0.3">
      <c r="A30" s="7" t="s">
        <v>54</v>
      </c>
      <c r="B30" s="8" t="s">
        <v>55</v>
      </c>
      <c r="C30" s="19">
        <v>71499.8</v>
      </c>
      <c r="D30" s="19">
        <v>0</v>
      </c>
      <c r="E30" s="14">
        <f t="shared" si="0"/>
        <v>0</v>
      </c>
    </row>
    <row r="31" spans="1:5" ht="30.1" outlineLevel="1" x14ac:dyDescent="0.3">
      <c r="A31" s="7" t="s">
        <v>56</v>
      </c>
      <c r="B31" s="8" t="s">
        <v>57</v>
      </c>
      <c r="C31" s="19">
        <v>5999.7</v>
      </c>
      <c r="D31" s="19">
        <v>2499.9</v>
      </c>
      <c r="E31" s="14">
        <f t="shared" si="0"/>
        <v>41.667083354167708</v>
      </c>
    </row>
    <row r="32" spans="1:5" ht="15.05" x14ac:dyDescent="0.3">
      <c r="A32" s="1" t="s">
        <v>58</v>
      </c>
      <c r="B32" s="6" t="s">
        <v>59</v>
      </c>
      <c r="C32" s="18">
        <f>C33+C34+C35+C36+C37</f>
        <v>1799237.9</v>
      </c>
      <c r="D32" s="18">
        <f>D33+D34+D35+D36+D37</f>
        <v>787406.7</v>
      </c>
      <c r="E32" s="13">
        <f t="shared" si="0"/>
        <v>43.763345580926234</v>
      </c>
    </row>
    <row r="33" spans="1:5" ht="15.05" outlineLevel="1" x14ac:dyDescent="0.3">
      <c r="A33" s="7" t="s">
        <v>60</v>
      </c>
      <c r="B33" s="8" t="s">
        <v>61</v>
      </c>
      <c r="C33" s="19">
        <v>546393.1</v>
      </c>
      <c r="D33" s="19">
        <v>246594.5</v>
      </c>
      <c r="E33" s="14">
        <f t="shared" si="0"/>
        <v>45.13133493084009</v>
      </c>
    </row>
    <row r="34" spans="1:5" ht="15.05" outlineLevel="1" x14ac:dyDescent="0.3">
      <c r="A34" s="7" t="s">
        <v>62</v>
      </c>
      <c r="B34" s="8" t="s">
        <v>63</v>
      </c>
      <c r="C34" s="19">
        <v>990098.1</v>
      </c>
      <c r="D34" s="19">
        <v>435687.5</v>
      </c>
      <c r="E34" s="14">
        <f t="shared" si="0"/>
        <v>44.00447794011523</v>
      </c>
    </row>
    <row r="35" spans="1:5" ht="15.05" outlineLevel="1" x14ac:dyDescent="0.3">
      <c r="A35" s="7" t="s">
        <v>64</v>
      </c>
      <c r="B35" s="8" t="s">
        <v>65</v>
      </c>
      <c r="C35" s="19">
        <v>207254.5</v>
      </c>
      <c r="D35" s="19">
        <v>90338.6</v>
      </c>
      <c r="E35" s="14">
        <f t="shared" si="0"/>
        <v>43.588245369823092</v>
      </c>
    </row>
    <row r="36" spans="1:5" ht="15.05" outlineLevel="1" x14ac:dyDescent="0.3">
      <c r="A36" s="7" t="s">
        <v>66</v>
      </c>
      <c r="B36" s="8" t="s">
        <v>67</v>
      </c>
      <c r="C36" s="19">
        <v>200</v>
      </c>
      <c r="D36" s="19">
        <v>14.7</v>
      </c>
      <c r="E36" s="14">
        <f t="shared" si="0"/>
        <v>7.35</v>
      </c>
    </row>
    <row r="37" spans="1:5" ht="30.1" outlineLevel="1" x14ac:dyDescent="0.3">
      <c r="A37" s="7" t="s">
        <v>68</v>
      </c>
      <c r="B37" s="8" t="s">
        <v>69</v>
      </c>
      <c r="C37" s="19">
        <v>55292.2</v>
      </c>
      <c r="D37" s="19">
        <v>14771.4</v>
      </c>
      <c r="E37" s="14">
        <f t="shared" si="0"/>
        <v>26.71516054705727</v>
      </c>
    </row>
    <row r="38" spans="1:5" ht="15.05" x14ac:dyDescent="0.3">
      <c r="A38" s="1" t="s">
        <v>70</v>
      </c>
      <c r="B38" s="6" t="s">
        <v>71</v>
      </c>
      <c r="C38" s="18">
        <f>C39+C40</f>
        <v>280254.7</v>
      </c>
      <c r="D38" s="18">
        <f>D39+D40</f>
        <v>102170.59999999999</v>
      </c>
      <c r="E38" s="13">
        <f t="shared" si="0"/>
        <v>36.456337752765606</v>
      </c>
    </row>
    <row r="39" spans="1:5" ht="15.05" outlineLevel="1" x14ac:dyDescent="0.3">
      <c r="A39" s="7" t="s">
        <v>72</v>
      </c>
      <c r="B39" s="8" t="s">
        <v>73</v>
      </c>
      <c r="C39" s="19">
        <v>276483.3</v>
      </c>
      <c r="D39" s="19">
        <v>100589.7</v>
      </c>
      <c r="E39" s="14">
        <f t="shared" si="0"/>
        <v>36.381835720276776</v>
      </c>
    </row>
    <row r="40" spans="1:5" ht="30.1" outlineLevel="1" x14ac:dyDescent="0.3">
      <c r="A40" s="7" t="s">
        <v>74</v>
      </c>
      <c r="B40" s="8" t="s">
        <v>75</v>
      </c>
      <c r="C40" s="19">
        <v>3771.4</v>
      </c>
      <c r="D40" s="19">
        <v>1580.9</v>
      </c>
      <c r="E40" s="14">
        <f t="shared" si="0"/>
        <v>41.918120591822671</v>
      </c>
    </row>
    <row r="41" spans="1:5" ht="15.05" x14ac:dyDescent="0.3">
      <c r="A41" s="1" t="s">
        <v>76</v>
      </c>
      <c r="B41" s="6" t="s">
        <v>77</v>
      </c>
      <c r="C41" s="18">
        <f>C42+C43+C44+C45</f>
        <v>97452.6</v>
      </c>
      <c r="D41" s="18">
        <f>D42+D43+D44+D45</f>
        <v>41059.4</v>
      </c>
      <c r="E41" s="13">
        <f t="shared" si="0"/>
        <v>42.132688096572075</v>
      </c>
    </row>
    <row r="42" spans="1:5" ht="15.05" outlineLevel="1" x14ac:dyDescent="0.3">
      <c r="A42" s="7" t="s">
        <v>78</v>
      </c>
      <c r="B42" s="8" t="s">
        <v>79</v>
      </c>
      <c r="C42" s="19">
        <v>10857.8</v>
      </c>
      <c r="D42" s="19">
        <v>4007.7</v>
      </c>
      <c r="E42" s="14">
        <f t="shared" si="0"/>
        <v>36.910792241522223</v>
      </c>
    </row>
    <row r="43" spans="1:5" ht="15.05" outlineLevel="1" x14ac:dyDescent="0.3">
      <c r="A43" s="7" t="s">
        <v>80</v>
      </c>
      <c r="B43" s="8" t="s">
        <v>81</v>
      </c>
      <c r="C43" s="19">
        <v>5520.5</v>
      </c>
      <c r="D43" s="19">
        <v>2782.3</v>
      </c>
      <c r="E43" s="14">
        <f t="shared" si="0"/>
        <v>50.399420342360301</v>
      </c>
    </row>
    <row r="44" spans="1:5" ht="15.05" outlineLevel="1" x14ac:dyDescent="0.3">
      <c r="A44" s="7" t="s">
        <v>82</v>
      </c>
      <c r="B44" s="8" t="s">
        <v>83</v>
      </c>
      <c r="C44" s="19">
        <v>80574.3</v>
      </c>
      <c r="D44" s="19">
        <v>34147.5</v>
      </c>
      <c r="E44" s="14">
        <f t="shared" si="0"/>
        <v>42.380138580167618</v>
      </c>
    </row>
    <row r="45" spans="1:5" ht="30.1" outlineLevel="1" x14ac:dyDescent="0.3">
      <c r="A45" s="7" t="s">
        <v>84</v>
      </c>
      <c r="B45" s="8" t="s">
        <v>85</v>
      </c>
      <c r="C45" s="19">
        <v>500</v>
      </c>
      <c r="D45" s="19">
        <v>121.9</v>
      </c>
      <c r="E45" s="14">
        <f t="shared" si="0"/>
        <v>24.380000000000003</v>
      </c>
    </row>
    <row r="46" spans="1:5" ht="30.1" x14ac:dyDescent="0.3">
      <c r="A46" s="1" t="s">
        <v>86</v>
      </c>
      <c r="B46" s="6" t="s">
        <v>87</v>
      </c>
      <c r="C46" s="18">
        <f>C47+C48+C49</f>
        <v>171924.3</v>
      </c>
      <c r="D46" s="18">
        <f>D47+D48+D49</f>
        <v>33022.699999999997</v>
      </c>
      <c r="E46" s="13">
        <f t="shared" si="0"/>
        <v>19.207697806534618</v>
      </c>
    </row>
    <row r="47" spans="1:5" ht="15.05" outlineLevel="1" x14ac:dyDescent="0.3">
      <c r="A47" s="7" t="s">
        <v>88</v>
      </c>
      <c r="B47" s="8" t="s">
        <v>89</v>
      </c>
      <c r="C47" s="19">
        <v>8400</v>
      </c>
      <c r="D47" s="19">
        <v>3500</v>
      </c>
      <c r="E47" s="14">
        <f t="shared" si="0"/>
        <v>41.666666666666664</v>
      </c>
    </row>
    <row r="48" spans="1:5" ht="15.05" outlineLevel="1" x14ac:dyDescent="0.3">
      <c r="A48" s="7" t="s">
        <v>90</v>
      </c>
      <c r="B48" s="8" t="s">
        <v>91</v>
      </c>
      <c r="C48" s="19">
        <v>156830.39999999999</v>
      </c>
      <c r="D48" s="19">
        <v>26733.599999999999</v>
      </c>
      <c r="E48" s="14">
        <f t="shared" si="0"/>
        <v>17.046184923331193</v>
      </c>
    </row>
    <row r="49" spans="1:5" ht="15.05" outlineLevel="1" x14ac:dyDescent="0.3">
      <c r="A49" s="7" t="s">
        <v>92</v>
      </c>
      <c r="B49" s="8" t="s">
        <v>93</v>
      </c>
      <c r="C49" s="19">
        <v>6693.9</v>
      </c>
      <c r="D49" s="19">
        <v>2789.1</v>
      </c>
      <c r="E49" s="14">
        <f t="shared" si="0"/>
        <v>41.666293192309418</v>
      </c>
    </row>
    <row r="50" spans="1:5" ht="30.1" x14ac:dyDescent="0.3">
      <c r="A50" s="1" t="s">
        <v>94</v>
      </c>
      <c r="B50" s="6" t="s">
        <v>95</v>
      </c>
      <c r="C50" s="18">
        <f>C51</f>
        <v>8541.7000000000007</v>
      </c>
      <c r="D50" s="18">
        <f>D51</f>
        <v>3546.9</v>
      </c>
      <c r="E50" s="13">
        <f t="shared" si="0"/>
        <v>41.524520879918519</v>
      </c>
    </row>
    <row r="51" spans="1:5" ht="15.05" outlineLevel="1" x14ac:dyDescent="0.3">
      <c r="A51" s="7" t="s">
        <v>96</v>
      </c>
      <c r="B51" s="8" t="s">
        <v>97</v>
      </c>
      <c r="C51" s="19">
        <v>8541.7000000000007</v>
      </c>
      <c r="D51" s="19">
        <v>3546.9</v>
      </c>
      <c r="E51" s="14">
        <f t="shared" si="0"/>
        <v>41.524520879918519</v>
      </c>
    </row>
    <row r="52" spans="1:5" ht="50.25" customHeight="1" x14ac:dyDescent="0.3">
      <c r="A52" s="1" t="s">
        <v>98</v>
      </c>
      <c r="B52" s="6" t="s">
        <v>99</v>
      </c>
      <c r="C52" s="18">
        <f>C53</f>
        <v>17378.8</v>
      </c>
      <c r="D52" s="18">
        <f>D53</f>
        <v>582.79999999999995</v>
      </c>
      <c r="E52" s="13">
        <f t="shared" si="0"/>
        <v>3.3535111745344905</v>
      </c>
    </row>
    <row r="53" spans="1:5" ht="50.25" customHeight="1" outlineLevel="1" x14ac:dyDescent="0.3">
      <c r="A53" s="7" t="s">
        <v>100</v>
      </c>
      <c r="B53" s="8" t="s">
        <v>101</v>
      </c>
      <c r="C53" s="19">
        <v>17378.8</v>
      </c>
      <c r="D53" s="19">
        <v>582.79999999999995</v>
      </c>
      <c r="E53" s="14">
        <f t="shared" si="0"/>
        <v>3.3535111745344905</v>
      </c>
    </row>
    <row r="54" spans="1:5" ht="15.05" x14ac:dyDescent="0.3">
      <c r="A54" s="9" t="s">
        <v>1</v>
      </c>
      <c r="B54" s="10"/>
      <c r="C54" s="20">
        <f>C4+C12+C14+C18+C24+C29+C32+C38+C41+C46+C50+C52</f>
        <v>4217936</v>
      </c>
      <c r="D54" s="20">
        <f>D4+D12+D14+D18+D24+D29+D32+D38+D41+D46+D50+D52</f>
        <v>1245858.8999999999</v>
      </c>
      <c r="E54" s="13">
        <f t="shared" si="0"/>
        <v>29.537169364352611</v>
      </c>
    </row>
    <row r="56" spans="1:5" ht="12.8" customHeight="1" x14ac:dyDescent="0.3">
      <c r="A56" s="3" t="s">
        <v>107</v>
      </c>
      <c r="B56" s="16"/>
      <c r="E56" s="3"/>
    </row>
    <row r="57" spans="1:5" ht="12.8" customHeight="1" x14ac:dyDescent="0.3">
      <c r="A57" s="3" t="s">
        <v>108</v>
      </c>
      <c r="B57" s="16"/>
      <c r="E57" s="3"/>
    </row>
  </sheetData>
  <mergeCells count="1">
    <mergeCell ref="A1:G1"/>
  </mergeCells>
  <pageMargins left="0.82677165354330717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rep:2.56.0.225 (p2)</dc:description>
  <cp:lastModifiedBy>Марина Голубева</cp:lastModifiedBy>
  <cp:lastPrinted>2024-07-08T09:55:59Z</cp:lastPrinted>
  <dcterms:created xsi:type="dcterms:W3CDTF">2024-07-08T09:56:17Z</dcterms:created>
  <dcterms:modified xsi:type="dcterms:W3CDTF">2024-07-23T13:11:42Z</dcterms:modified>
</cp:coreProperties>
</file>