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\2024 год\"/>
    </mc:Choice>
  </mc:AlternateContent>
  <bookViews>
    <workbookView xWindow="365" yWindow="269" windowWidth="14937" windowHeight="9145"/>
  </bookViews>
  <sheets>
    <sheet name="Бюджет" sheetId="1" r:id="rId1"/>
  </sheets>
  <definedNames>
    <definedName name="APPT" localSheetId="0">Бюджет!$A$11</definedName>
    <definedName name="FIO" localSheetId="0">Бюджет!$F$11</definedName>
    <definedName name="LAST_CELL" localSheetId="0">Бюджет!$J$58</definedName>
    <definedName name="SIGN" localSheetId="0">Бюджет!$A$11:$H$12</definedName>
  </definedNames>
  <calcPr calcId="162913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5" i="1"/>
  <c r="E16" i="1"/>
  <c r="E17" i="1"/>
  <c r="E19" i="1"/>
  <c r="E20" i="1"/>
  <c r="E21" i="1"/>
  <c r="E22" i="1"/>
  <c r="E23" i="1"/>
  <c r="E25" i="1"/>
  <c r="E26" i="1"/>
  <c r="E27" i="1"/>
  <c r="E28" i="1"/>
  <c r="E30" i="1"/>
  <c r="E31" i="1"/>
  <c r="E33" i="1"/>
  <c r="E34" i="1"/>
  <c r="E35" i="1"/>
  <c r="E36" i="1"/>
  <c r="E37" i="1"/>
  <c r="E38" i="1"/>
  <c r="E39" i="1"/>
  <c r="E40" i="1"/>
  <c r="E42" i="1"/>
  <c r="E43" i="1"/>
  <c r="E44" i="1"/>
  <c r="E45" i="1"/>
  <c r="E47" i="1"/>
  <c r="E48" i="1"/>
  <c r="E49" i="1"/>
  <c r="E50" i="1"/>
  <c r="E51" i="1"/>
  <c r="E52" i="1"/>
  <c r="E53" i="1"/>
  <c r="D52" i="1"/>
  <c r="C52" i="1"/>
  <c r="D50" i="1"/>
  <c r="C50" i="1"/>
  <c r="D46" i="1"/>
  <c r="E46" i="1" s="1"/>
  <c r="C46" i="1"/>
  <c r="D41" i="1"/>
  <c r="E41" i="1" s="1"/>
  <c r="C41" i="1"/>
  <c r="D38" i="1"/>
  <c r="C38" i="1"/>
  <c r="D32" i="1"/>
  <c r="E32" i="1" s="1"/>
  <c r="C32" i="1"/>
  <c r="D29" i="1"/>
  <c r="E29" i="1" s="1"/>
  <c r="C29" i="1"/>
  <c r="D24" i="1"/>
  <c r="C24" i="1"/>
  <c r="E24" i="1" s="1"/>
  <c r="D18" i="1"/>
  <c r="E18" i="1" s="1"/>
  <c r="C18" i="1"/>
  <c r="D14" i="1"/>
  <c r="E14" i="1" s="1"/>
  <c r="C14" i="1"/>
  <c r="D12" i="1"/>
  <c r="C12" i="1"/>
  <c r="D4" i="1"/>
  <c r="E4" i="1" s="1"/>
  <c r="C4" i="1"/>
  <c r="C54" i="1" l="1"/>
  <c r="D54" i="1"/>
  <c r="E54" i="1" l="1"/>
</calcChain>
</file>

<file path=xl/sharedStrings.xml><?xml version="1.0" encoding="utf-8"?>
<sst xmlns="http://schemas.openxmlformats.org/spreadsheetml/2006/main" count="110" uniqueCount="110">
  <si>
    <t>тыс. руб.</t>
  </si>
  <si>
    <t>Итого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</si>
  <si>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</si>
  <si>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</si>
  <si>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</si>
  <si>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</si>
  <si>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</si>
  <si>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</si>
  <si>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</si>
  <si>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</si>
  <si>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</si>
  <si>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</si>
  <si>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</si>
  <si>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</si>
  <si>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</si>
  <si>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</si>
  <si>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</si>
  <si>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</si>
  <si>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</si>
  <si>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</si>
  <si>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</si>
  <si>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</si>
  <si>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</si>
  <si>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</si>
  <si>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</si>
  <si>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</si>
  <si>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</si>
  <si>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</si>
  <si>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</si>
  <si>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</si>
  <si>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</si>
  <si>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</si>
  <si>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0402</t>
  </si>
  <si>
    <t>Топливно-энергетический комплекс</t>
  </si>
  <si>
    <t>0405</t>
  </si>
  <si>
    <t>Сельское хозяйство и рыболовство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</si>
  <si>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</si>
  <si>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</si>
  <si>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</si>
  <si>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</si>
  <si>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</si>
  <si>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</si>
  <si>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</si>
  <si>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</si>
  <si>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</si>
  <si>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</si>
  <si>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</si>
  <si>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</si>
  <si>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</si>
  <si>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</si>
  <si>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</si>
  <si>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</si>
  <si>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</si>
  <si>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</si>
  <si>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</si>
  <si>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</si>
  <si>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</si>
  <si>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</si>
  <si>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</si>
  <si>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</si>
  <si>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</si>
  <si>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</si>
  <si>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</si>
  <si>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</si>
  <si>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</si>
  <si>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</si>
  <si>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</si>
  <si>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</si>
  <si>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</si>
  <si>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</si>
  <si>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</si>
  <si>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</si>
  <si>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</si>
  <si>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</si>
  <si>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</si>
  <si>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</si>
  <si>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</si>
  <si>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</si>
  <si>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</si>
  <si>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</si>
  <si>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</si>
  <si>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</si>
  <si>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</si>
  <si>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</si>
  <si>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</si>
  <si>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</si>
  <si>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</si>
  <si>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</si>
  <si>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</si>
  <si>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</si>
  <si>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</si>
  <si>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</si>
  <si>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</si>
  <si>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</si>
  <si>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</si>
  <si>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</si>
  <si>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</si>
  <si>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</si>
  <si>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</si>
  <si>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</si>
  <si>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</si>
  <si>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</si>
  <si>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Код классификации</t>
  </si>
  <si>
    <t>Наименование расходов</t>
  </si>
  <si>
    <t xml:space="preserve">Назначено по бюджету на 2024 год </t>
  </si>
  <si>
    <t>% исполнения</t>
  </si>
  <si>
    <t>Исполнение расходов бюджета Балахнинского муниципального                                                                                                                                                                                округа на 01.05.2024 г.</t>
  </si>
  <si>
    <t>Исполнено на 01.05.2024 г.</t>
  </si>
  <si>
    <t xml:space="preserve">Заместитель главы администрации - </t>
  </si>
  <si>
    <t>начальник финансового управления                                                    А.М. Виноградова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</si>
</sst>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0"/>
      <name val="Arial"/>
    </font>
    <font>
      <sz val="8.5"/>
      <name val="MS Sans Serif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top" wrapText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7"/>
  <sheetViews>
    <sheetView showGridLines="0" tabSelected="1" topLeftCell="A44" workbookViewId="0">
      <selection activeCell="J51" sqref="J51"/>
    </sheetView>
  </sheetViews>
  <sheetFormatPr defaultRowHeight="12.8" customHeight="1" outlineLevelRow="1" x14ac:dyDescent="0.25"/>
  <cols>
    <col min="1" max="1" width="10.26953125" customWidth="1"/>
    <col min="2" max="2" width="33.7265625" customWidth="1"/>
    <col min="3" max="4" width="15.453125" customWidth="1"/>
    <col min="5" max="5" width="9.1796875" style="13" customWidth="1"/>
    <col min="6" max="6" width="0.453125" customWidth="1"/>
    <col min="7" max="7" width="0.1796875" customWidth="1"/>
    <col min="8" max="10" width="9.1796875" customWidth="1"/>
  </cols>
  <sheetData>
    <row r="1" spans="1:10" ht="41.25" customHeight="1" x14ac:dyDescent="0.25">
      <c r="A1" s="17" t="s">
        <v>106</v>
      </c>
      <c r="B1" s="17"/>
      <c r="C1" s="17"/>
      <c r="D1" s="17"/>
      <c r="E1" s="17"/>
      <c r="F1" s="17"/>
      <c r="G1" s="17"/>
    </row>
    <row r="2" spans="1:10" ht="12.8" customHeight="1" x14ac:dyDescent="0.25">
      <c r="A2" s="2" t="s">
        <v>0</v>
      </c>
      <c r="B2" s="2"/>
      <c r="C2" s="2"/>
      <c r="D2" s="2"/>
      <c r="E2" s="11"/>
      <c r="F2" s="2"/>
      <c r="G2" s="2"/>
      <c r="H2" s="2"/>
      <c r="I2" s="1"/>
      <c r="J2" s="1"/>
    </row>
    <row r="3" spans="1:10" ht="51.05" customHeight="1" x14ac:dyDescent="0.25">
      <c r="A3" s="3" t="s">
        <v>102</v>
      </c>
      <c r="B3" s="3" t="s">
        <v>103</v>
      </c>
      <c r="C3" s="4" t="s">
        <v>104</v>
      </c>
      <c r="D3" s="3" t="s">
        <v>107</v>
      </c>
      <c r="E3" s="5" t="s">
        <v>105</v>
      </c>
    </row>
    <row r="4" spans="1:10" ht="38.299999999999997" customHeight="1" x14ac:dyDescent="0.25">
      <c r="A4" s="3" t="s">
        <v>2</v>
      </c>
      <c r="B4" s="6" t="s">
        <v>3</v>
      </c>
      <c r="C4" s="18">
        <f>C5+C6+C7+C8+C9+C10+C11</f>
        <v>312174.39999999997</v>
      </c>
      <c r="D4" s="18">
        <f>D5+D6+D7+D8+D9+D10+D11</f>
        <v>92400.7</v>
      </c>
      <c r="E4" s="16">
        <f>D4/C4%</f>
        <v>29.599063856613483</v>
      </c>
    </row>
    <row r="5" spans="1:10" ht="65.3" customHeight="1" outlineLevel="1" x14ac:dyDescent="0.25">
      <c r="A5" s="7" t="s">
        <v>4</v>
      </c>
      <c r="B5" s="8" t="s">
        <v>5</v>
      </c>
      <c r="C5" s="19">
        <v>3094.4</v>
      </c>
      <c r="D5" s="19">
        <v>1256.5</v>
      </c>
      <c r="E5" s="12">
        <f t="shared" ref="E5:E54" si="0">D5/C5%</f>
        <v>40.605610134436397</v>
      </c>
    </row>
    <row r="6" spans="1:10" ht="98.2" customHeight="1" outlineLevel="1" x14ac:dyDescent="0.25">
      <c r="A6" s="7" t="s">
        <v>6</v>
      </c>
      <c r="B6" s="8" t="s">
        <v>7</v>
      </c>
      <c r="C6" s="19">
        <v>11715</v>
      </c>
      <c r="D6" s="19">
        <v>3074.1</v>
      </c>
      <c r="E6" s="12">
        <f t="shared" si="0"/>
        <v>26.240717029449421</v>
      </c>
    </row>
    <row r="7" spans="1:10" ht="110.3" customHeight="1" outlineLevel="1" x14ac:dyDescent="0.25">
      <c r="A7" s="7" t="s">
        <v>8</v>
      </c>
      <c r="B7" s="8" t="s">
        <v>9</v>
      </c>
      <c r="C7" s="19">
        <v>157192.29999999999</v>
      </c>
      <c r="D7" s="19">
        <v>51828.800000000003</v>
      </c>
      <c r="E7" s="12">
        <f t="shared" si="0"/>
        <v>32.971589575316358</v>
      </c>
    </row>
    <row r="8" spans="1:10" ht="15.05" outlineLevel="1" x14ac:dyDescent="0.25">
      <c r="A8" s="7" t="s">
        <v>10</v>
      </c>
      <c r="B8" s="8" t="s">
        <v>11</v>
      </c>
      <c r="C8" s="19">
        <v>17.8</v>
      </c>
      <c r="D8" s="19">
        <v>0</v>
      </c>
      <c r="E8" s="12">
        <f t="shared" si="0"/>
        <v>0</v>
      </c>
    </row>
    <row r="9" spans="1:10" ht="82.5" customHeight="1" outlineLevel="1" x14ac:dyDescent="0.25">
      <c r="A9" s="7" t="s">
        <v>12</v>
      </c>
      <c r="B9" s="8" t="s">
        <v>13</v>
      </c>
      <c r="C9" s="19">
        <v>29990.400000000001</v>
      </c>
      <c r="D9" s="19">
        <v>8978.5</v>
      </c>
      <c r="E9" s="12">
        <f t="shared" si="0"/>
        <v>29.937913465642339</v>
      </c>
    </row>
    <row r="10" spans="1:10" ht="15.05" outlineLevel="1" x14ac:dyDescent="0.25">
      <c r="A10" s="7" t="s">
        <v>14</v>
      </c>
      <c r="B10" s="8" t="s">
        <v>15</v>
      </c>
      <c r="C10" s="19">
        <v>1032.3</v>
      </c>
      <c r="D10" s="19">
        <v>0</v>
      </c>
      <c r="E10" s="12">
        <f t="shared" si="0"/>
        <v>0</v>
      </c>
    </row>
    <row r="11" spans="1:10" ht="30.1" outlineLevel="1" x14ac:dyDescent="0.25">
      <c r="A11" s="7" t="s">
        <v>16</v>
      </c>
      <c r="B11" s="8" t="s">
        <v>17</v>
      </c>
      <c r="C11" s="19">
        <v>109132.2</v>
      </c>
      <c r="D11" s="19">
        <v>27262.799999999999</v>
      </c>
      <c r="E11" s="12">
        <f t="shared" si="0"/>
        <v>24.981444523247951</v>
      </c>
    </row>
    <row r="12" spans="1:10" ht="24.75" customHeight="1" x14ac:dyDescent="0.25">
      <c r="A12" s="3" t="s">
        <v>18</v>
      </c>
      <c r="B12" s="6" t="s">
        <v>19</v>
      </c>
      <c r="C12" s="18">
        <f>C13</f>
        <v>1781.8</v>
      </c>
      <c r="D12" s="18">
        <f>D13</f>
        <v>438.4</v>
      </c>
      <c r="E12" s="16">
        <f t="shared" si="0"/>
        <v>24.604332697272422</v>
      </c>
    </row>
    <row r="13" spans="1:10" ht="30.1" outlineLevel="1" x14ac:dyDescent="0.25">
      <c r="A13" s="7" t="s">
        <v>20</v>
      </c>
      <c r="B13" s="8" t="s">
        <v>21</v>
      </c>
      <c r="C13" s="19">
        <v>1781.8</v>
      </c>
      <c r="D13" s="19">
        <v>438.4</v>
      </c>
      <c r="E13" s="12">
        <f t="shared" si="0"/>
        <v>24.604332697272422</v>
      </c>
    </row>
    <row r="14" spans="1:10" ht="60.2" x14ac:dyDescent="0.25">
      <c r="A14" s="3" t="s">
        <v>22</v>
      </c>
      <c r="B14" s="6" t="s">
        <v>23</v>
      </c>
      <c r="C14" s="18">
        <f>C15+C16+C17</f>
        <v>29474.5</v>
      </c>
      <c r="D14" s="18">
        <f>D15+D16+D17</f>
        <v>6729.5</v>
      </c>
      <c r="E14" s="16">
        <f t="shared" si="0"/>
        <v>22.831600196780268</v>
      </c>
    </row>
    <row r="15" spans="1:10" ht="15.05" outlineLevel="1" x14ac:dyDescent="0.25">
      <c r="A15" s="7" t="s">
        <v>24</v>
      </c>
      <c r="B15" s="8" t="s">
        <v>25</v>
      </c>
      <c r="C15" s="19">
        <v>11325.2</v>
      </c>
      <c r="D15" s="19">
        <v>2739.1</v>
      </c>
      <c r="E15" s="12">
        <f t="shared" si="0"/>
        <v>24.185886341963052</v>
      </c>
    </row>
    <row r="16" spans="1:10" ht="60.2" outlineLevel="1" x14ac:dyDescent="0.25">
      <c r="A16" s="7" t="s">
        <v>26</v>
      </c>
      <c r="B16" s="8" t="s">
        <v>27</v>
      </c>
      <c r="C16" s="19">
        <v>16063.2</v>
      </c>
      <c r="D16" s="19">
        <v>3920.8</v>
      </c>
      <c r="E16" s="12">
        <f t="shared" si="0"/>
        <v>24.408586084964391</v>
      </c>
    </row>
    <row r="17" spans="1:5" ht="45.15" outlineLevel="1" x14ac:dyDescent="0.25">
      <c r="A17" s="7" t="s">
        <v>28</v>
      </c>
      <c r="B17" s="8" t="s">
        <v>29</v>
      </c>
      <c r="C17" s="19">
        <v>2086.1</v>
      </c>
      <c r="D17" s="19">
        <v>69.599999999999994</v>
      </c>
      <c r="E17" s="12">
        <f t="shared" si="0"/>
        <v>3.336369301567518</v>
      </c>
    </row>
    <row r="18" spans="1:5" ht="15.05" x14ac:dyDescent="0.25">
      <c r="A18" s="3" t="s">
        <v>30</v>
      </c>
      <c r="B18" s="6" t="s">
        <v>31</v>
      </c>
      <c r="C18" s="18">
        <f>C19+C20+C21+C22+C23</f>
        <v>307748.7</v>
      </c>
      <c r="D18" s="18">
        <f>D19+D20+D21+D22+D23</f>
        <v>37702.9</v>
      </c>
      <c r="E18" s="16">
        <f t="shared" si="0"/>
        <v>12.251197161840164</v>
      </c>
    </row>
    <row r="19" spans="1:5" ht="15.05" outlineLevel="1" x14ac:dyDescent="0.25">
      <c r="A19" s="7" t="s">
        <v>32</v>
      </c>
      <c r="B19" s="8" t="s">
        <v>33</v>
      </c>
      <c r="C19" s="19">
        <v>600</v>
      </c>
      <c r="D19" s="19">
        <v>0</v>
      </c>
      <c r="E19" s="12">
        <f t="shared" si="0"/>
        <v>0</v>
      </c>
    </row>
    <row r="20" spans="1:5" ht="15.05" outlineLevel="1" x14ac:dyDescent="0.25">
      <c r="A20" s="7" t="s">
        <v>34</v>
      </c>
      <c r="B20" s="8" t="s">
        <v>35</v>
      </c>
      <c r="C20" s="19">
        <v>20328.7</v>
      </c>
      <c r="D20" s="19">
        <v>12119.6</v>
      </c>
      <c r="E20" s="12">
        <f t="shared" si="0"/>
        <v>59.618175289123258</v>
      </c>
    </row>
    <row r="21" spans="1:5" ht="30.1" outlineLevel="1" x14ac:dyDescent="0.25">
      <c r="A21" s="7" t="s">
        <v>36</v>
      </c>
      <c r="B21" s="8" t="s">
        <v>37</v>
      </c>
      <c r="C21" s="19">
        <v>271883.8</v>
      </c>
      <c r="D21" s="19">
        <v>23188.7</v>
      </c>
      <c r="E21" s="12">
        <f t="shared" si="0"/>
        <v>8.5289009495968511</v>
      </c>
    </row>
    <row r="22" spans="1:5" ht="15.05" outlineLevel="1" x14ac:dyDescent="0.25">
      <c r="A22" s="7" t="s">
        <v>38</v>
      </c>
      <c r="B22" s="8" t="s">
        <v>39</v>
      </c>
      <c r="C22" s="19">
        <v>1367</v>
      </c>
      <c r="D22" s="19">
        <v>349.7</v>
      </c>
      <c r="E22" s="12">
        <f t="shared" si="0"/>
        <v>25.581565471836136</v>
      </c>
    </row>
    <row r="23" spans="1:5" ht="30.1" outlineLevel="1" x14ac:dyDescent="0.25">
      <c r="A23" s="7" t="s">
        <v>40</v>
      </c>
      <c r="B23" s="8" t="s">
        <v>41</v>
      </c>
      <c r="C23" s="19">
        <v>13569.2</v>
      </c>
      <c r="D23" s="19">
        <v>2044.9</v>
      </c>
      <c r="E23" s="12">
        <f t="shared" si="0"/>
        <v>15.070158889249182</v>
      </c>
    </row>
    <row r="24" spans="1:5" ht="30.1" x14ac:dyDescent="0.25">
      <c r="A24" s="3" t="s">
        <v>42</v>
      </c>
      <c r="B24" s="6" t="s">
        <v>43</v>
      </c>
      <c r="C24" s="18">
        <f>C25+C26+C27+C28</f>
        <v>1106582.2</v>
      </c>
      <c r="D24" s="18">
        <f>D25+D26+D27+D28</f>
        <v>61882</v>
      </c>
      <c r="E24" s="16">
        <f t="shared" si="0"/>
        <v>5.5921738123024207</v>
      </c>
    </row>
    <row r="25" spans="1:5" ht="15.05" outlineLevel="1" x14ac:dyDescent="0.25">
      <c r="A25" s="7" t="s">
        <v>44</v>
      </c>
      <c r="B25" s="8" t="s">
        <v>45</v>
      </c>
      <c r="C25" s="19">
        <v>24148.799999999999</v>
      </c>
      <c r="D25" s="19">
        <v>2923.1</v>
      </c>
      <c r="E25" s="12">
        <f t="shared" si="0"/>
        <v>12.104535215000331</v>
      </c>
    </row>
    <row r="26" spans="1:5" ht="15.05" outlineLevel="1" x14ac:dyDescent="0.25">
      <c r="A26" s="7" t="s">
        <v>46</v>
      </c>
      <c r="B26" s="8" t="s">
        <v>47</v>
      </c>
      <c r="C26" s="19">
        <v>516331.7</v>
      </c>
      <c r="D26" s="19">
        <v>24057.599999999999</v>
      </c>
      <c r="E26" s="12">
        <f t="shared" si="0"/>
        <v>4.6593304265455711</v>
      </c>
    </row>
    <row r="27" spans="1:5" ht="15.05" outlineLevel="1" x14ac:dyDescent="0.25">
      <c r="A27" s="7" t="s">
        <v>48</v>
      </c>
      <c r="B27" s="8" t="s">
        <v>49</v>
      </c>
      <c r="C27" s="19">
        <v>509401.3</v>
      </c>
      <c r="D27" s="19">
        <v>23411.3</v>
      </c>
      <c r="E27" s="12">
        <f t="shared" si="0"/>
        <v>4.5958461433058773</v>
      </c>
    </row>
    <row r="28" spans="1:5" ht="30.1" outlineLevel="1" x14ac:dyDescent="0.25">
      <c r="A28" s="7" t="s">
        <v>50</v>
      </c>
      <c r="B28" s="8" t="s">
        <v>51</v>
      </c>
      <c r="C28" s="19">
        <v>56700.4</v>
      </c>
      <c r="D28" s="19">
        <v>11490</v>
      </c>
      <c r="E28" s="12">
        <f t="shared" si="0"/>
        <v>20.264407305768565</v>
      </c>
    </row>
    <row r="29" spans="1:5" ht="30.1" x14ac:dyDescent="0.25">
      <c r="A29" s="3" t="s">
        <v>52</v>
      </c>
      <c r="B29" s="6" t="s">
        <v>53</v>
      </c>
      <c r="C29" s="18">
        <f>C30+C31</f>
        <v>77499.5</v>
      </c>
      <c r="D29" s="18">
        <f>D30+D31</f>
        <v>1999.9</v>
      </c>
      <c r="E29" s="16">
        <f t="shared" si="0"/>
        <v>2.5805327776308236</v>
      </c>
    </row>
    <row r="30" spans="1:5" ht="30.1" outlineLevel="1" x14ac:dyDescent="0.25">
      <c r="A30" s="7" t="s">
        <v>54</v>
      </c>
      <c r="B30" s="8" t="s">
        <v>55</v>
      </c>
      <c r="C30" s="19">
        <v>71499.8</v>
      </c>
      <c r="D30" s="19">
        <v>0</v>
      </c>
      <c r="E30" s="12">
        <f t="shared" si="0"/>
        <v>0</v>
      </c>
    </row>
    <row r="31" spans="1:5" ht="30.1" outlineLevel="1" x14ac:dyDescent="0.25">
      <c r="A31" s="7" t="s">
        <v>56</v>
      </c>
      <c r="B31" s="8" t="s">
        <v>57</v>
      </c>
      <c r="C31" s="19">
        <v>5999.7</v>
      </c>
      <c r="D31" s="19">
        <v>1999.9</v>
      </c>
      <c r="E31" s="12">
        <f t="shared" si="0"/>
        <v>33.333333333333336</v>
      </c>
    </row>
    <row r="32" spans="1:5" ht="15.05" x14ac:dyDescent="0.25">
      <c r="A32" s="3" t="s">
        <v>58</v>
      </c>
      <c r="B32" s="6" t="s">
        <v>59</v>
      </c>
      <c r="C32" s="18">
        <f>C33+C34+C35+C36+C37</f>
        <v>1797760.0999999999</v>
      </c>
      <c r="D32" s="18">
        <f>D33+D34+D35+D36+D37</f>
        <v>689507.60000000009</v>
      </c>
      <c r="E32" s="16">
        <f t="shared" si="0"/>
        <v>38.353704701756378</v>
      </c>
    </row>
    <row r="33" spans="1:5" ht="15.05" outlineLevel="1" x14ac:dyDescent="0.25">
      <c r="A33" s="7" t="s">
        <v>60</v>
      </c>
      <c r="B33" s="8" t="s">
        <v>61</v>
      </c>
      <c r="C33" s="19">
        <v>546280.4</v>
      </c>
      <c r="D33" s="19">
        <v>223539.5</v>
      </c>
      <c r="E33" s="12">
        <f t="shared" si="0"/>
        <v>40.920285626209541</v>
      </c>
    </row>
    <row r="34" spans="1:5" ht="15.05" outlineLevel="1" x14ac:dyDescent="0.25">
      <c r="A34" s="7" t="s">
        <v>62</v>
      </c>
      <c r="B34" s="8" t="s">
        <v>63</v>
      </c>
      <c r="C34" s="19">
        <v>985831.1</v>
      </c>
      <c r="D34" s="19">
        <v>391791.8</v>
      </c>
      <c r="E34" s="12">
        <f t="shared" si="0"/>
        <v>39.742284454203158</v>
      </c>
    </row>
    <row r="35" spans="1:5" ht="15.05" outlineLevel="1" x14ac:dyDescent="0.25">
      <c r="A35" s="7" t="s">
        <v>64</v>
      </c>
      <c r="B35" s="8" t="s">
        <v>65</v>
      </c>
      <c r="C35" s="19">
        <v>206465.9</v>
      </c>
      <c r="D35" s="19">
        <v>66860.800000000003</v>
      </c>
      <c r="E35" s="12">
        <f t="shared" si="0"/>
        <v>32.38345896344142</v>
      </c>
    </row>
    <row r="36" spans="1:5" ht="15.05" outlineLevel="1" x14ac:dyDescent="0.25">
      <c r="A36" s="7" t="s">
        <v>66</v>
      </c>
      <c r="B36" s="8" t="s">
        <v>67</v>
      </c>
      <c r="C36" s="19">
        <v>200</v>
      </c>
      <c r="D36" s="19">
        <v>11.5</v>
      </c>
      <c r="E36" s="12">
        <f t="shared" si="0"/>
        <v>5.75</v>
      </c>
    </row>
    <row r="37" spans="1:5" ht="30.1" outlineLevel="1" x14ac:dyDescent="0.25">
      <c r="A37" s="7" t="s">
        <v>68</v>
      </c>
      <c r="B37" s="8" t="s">
        <v>69</v>
      </c>
      <c r="C37" s="19">
        <v>58982.7</v>
      </c>
      <c r="D37" s="19">
        <v>7304</v>
      </c>
      <c r="E37" s="12">
        <f t="shared" si="0"/>
        <v>12.383292050041792</v>
      </c>
    </row>
    <row r="38" spans="1:5" ht="30.1" x14ac:dyDescent="0.25">
      <c r="A38" s="3" t="s">
        <v>70</v>
      </c>
      <c r="B38" s="6" t="s">
        <v>71</v>
      </c>
      <c r="C38" s="18">
        <f>C39+C40</f>
        <v>280902.2</v>
      </c>
      <c r="D38" s="18">
        <f>D39+D40</f>
        <v>79687.199999999997</v>
      </c>
      <c r="E38" s="16">
        <f t="shared" si="0"/>
        <v>28.368307546185115</v>
      </c>
    </row>
    <row r="39" spans="1:5" ht="15.05" outlineLevel="1" x14ac:dyDescent="0.25">
      <c r="A39" s="7" t="s">
        <v>72</v>
      </c>
      <c r="B39" s="8" t="s">
        <v>73</v>
      </c>
      <c r="C39" s="19">
        <v>277130.8</v>
      </c>
      <c r="D39" s="19">
        <v>78560.5</v>
      </c>
      <c r="E39" s="12">
        <f t="shared" si="0"/>
        <v>28.347805440607829</v>
      </c>
    </row>
    <row r="40" spans="1:5" ht="30.1" outlineLevel="1" x14ac:dyDescent="0.25">
      <c r="A40" s="7" t="s">
        <v>74</v>
      </c>
      <c r="B40" s="8" t="s">
        <v>75</v>
      </c>
      <c r="C40" s="19">
        <v>3771.4</v>
      </c>
      <c r="D40" s="19">
        <v>1126.7</v>
      </c>
      <c r="E40" s="12">
        <f t="shared" si="0"/>
        <v>29.874847536723767</v>
      </c>
    </row>
    <row r="41" spans="1:5" ht="15.05" x14ac:dyDescent="0.25">
      <c r="A41" s="3" t="s">
        <v>76</v>
      </c>
      <c r="B41" s="6" t="s">
        <v>77</v>
      </c>
      <c r="C41" s="18">
        <f>C42+C43+C44+C45</f>
        <v>104679.29999999999</v>
      </c>
      <c r="D41" s="18">
        <f>D42+D43+D44+D45</f>
        <v>26589.300000000003</v>
      </c>
      <c r="E41" s="16">
        <f t="shared" si="0"/>
        <v>25.400723925360605</v>
      </c>
    </row>
    <row r="42" spans="1:5" ht="15.05" outlineLevel="1" x14ac:dyDescent="0.25">
      <c r="A42" s="7" t="s">
        <v>78</v>
      </c>
      <c r="B42" s="8" t="s">
        <v>79</v>
      </c>
      <c r="C42" s="19">
        <v>10857.8</v>
      </c>
      <c r="D42" s="19">
        <v>3207.8</v>
      </c>
      <c r="E42" s="12">
        <f t="shared" si="0"/>
        <v>29.543738142165083</v>
      </c>
    </row>
    <row r="43" spans="1:5" ht="15.05" outlineLevel="1" x14ac:dyDescent="0.25">
      <c r="A43" s="7" t="s">
        <v>80</v>
      </c>
      <c r="B43" s="8" t="s">
        <v>81</v>
      </c>
      <c r="C43" s="19">
        <v>2962.8</v>
      </c>
      <c r="D43" s="19">
        <v>2566.3000000000002</v>
      </c>
      <c r="E43" s="12">
        <f t="shared" si="0"/>
        <v>86.617388956392602</v>
      </c>
    </row>
    <row r="44" spans="1:5" ht="15.05" outlineLevel="1" x14ac:dyDescent="0.25">
      <c r="A44" s="7" t="s">
        <v>82</v>
      </c>
      <c r="B44" s="8" t="s">
        <v>83</v>
      </c>
      <c r="C44" s="19">
        <v>90358.7</v>
      </c>
      <c r="D44" s="19">
        <v>20718.3</v>
      </c>
      <c r="E44" s="12">
        <f t="shared" si="0"/>
        <v>22.928948734322205</v>
      </c>
    </row>
    <row r="45" spans="1:5" ht="30.1" outlineLevel="1" x14ac:dyDescent="0.25">
      <c r="A45" s="7" t="s">
        <v>84</v>
      </c>
      <c r="B45" s="8" t="s">
        <v>85</v>
      </c>
      <c r="C45" s="19">
        <v>500</v>
      </c>
      <c r="D45" s="19">
        <v>96.9</v>
      </c>
      <c r="E45" s="12">
        <f t="shared" si="0"/>
        <v>19.380000000000003</v>
      </c>
    </row>
    <row r="46" spans="1:5" ht="30.1" x14ac:dyDescent="0.25">
      <c r="A46" s="3" t="s">
        <v>86</v>
      </c>
      <c r="B46" s="6" t="s">
        <v>87</v>
      </c>
      <c r="C46" s="18">
        <f>C47+C48+C49</f>
        <v>171924.4</v>
      </c>
      <c r="D46" s="18">
        <f>D47+D48+D49</f>
        <v>27907.899999999998</v>
      </c>
      <c r="E46" s="16">
        <f t="shared" si="0"/>
        <v>16.232658075293561</v>
      </c>
    </row>
    <row r="47" spans="1:5" ht="15.05" outlineLevel="1" x14ac:dyDescent="0.25">
      <c r="A47" s="7" t="s">
        <v>88</v>
      </c>
      <c r="B47" s="8" t="s">
        <v>89</v>
      </c>
      <c r="C47" s="19">
        <v>8400.1</v>
      </c>
      <c r="D47" s="19">
        <v>2800</v>
      </c>
      <c r="E47" s="12">
        <f t="shared" si="0"/>
        <v>33.332936512660559</v>
      </c>
    </row>
    <row r="48" spans="1:5" ht="15.05" outlineLevel="1" x14ac:dyDescent="0.25">
      <c r="A48" s="7" t="s">
        <v>90</v>
      </c>
      <c r="B48" s="8" t="s">
        <v>91</v>
      </c>
      <c r="C48" s="19">
        <v>156830.39999999999</v>
      </c>
      <c r="D48" s="19">
        <v>22676.6</v>
      </c>
      <c r="E48" s="12">
        <f t="shared" si="0"/>
        <v>14.459314010548976</v>
      </c>
    </row>
    <row r="49" spans="1:5" ht="15.05" outlineLevel="1" x14ac:dyDescent="0.25">
      <c r="A49" s="7" t="s">
        <v>92</v>
      </c>
      <c r="B49" s="8" t="s">
        <v>93</v>
      </c>
      <c r="C49" s="19">
        <v>6693.9</v>
      </c>
      <c r="D49" s="19">
        <v>2431.3000000000002</v>
      </c>
      <c r="E49" s="12">
        <f t="shared" si="0"/>
        <v>36.321128191338389</v>
      </c>
    </row>
    <row r="50" spans="1:5" ht="30.1" x14ac:dyDescent="0.25">
      <c r="A50" s="3" t="s">
        <v>94</v>
      </c>
      <c r="B50" s="6" t="s">
        <v>95</v>
      </c>
      <c r="C50" s="18">
        <f>C51</f>
        <v>8760.2000000000007</v>
      </c>
      <c r="D50" s="18">
        <f>D51</f>
        <v>2816.9</v>
      </c>
      <c r="E50" s="16">
        <f t="shared" si="0"/>
        <v>32.155658546608528</v>
      </c>
    </row>
    <row r="51" spans="1:5" ht="30.1" outlineLevel="1" x14ac:dyDescent="0.25">
      <c r="A51" s="7" t="s">
        <v>96</v>
      </c>
      <c r="B51" s="8" t="s">
        <v>97</v>
      </c>
      <c r="C51" s="19">
        <v>8760.2000000000007</v>
      </c>
      <c r="D51" s="19">
        <v>2816.9</v>
      </c>
      <c r="E51" s="12">
        <f t="shared" si="0"/>
        <v>32.155658546608528</v>
      </c>
    </row>
    <row r="52" spans="1:5" ht="45.15" x14ac:dyDescent="0.25">
      <c r="A52" s="3" t="s">
        <v>98</v>
      </c>
      <c r="B52" s="6" t="s">
        <v>99</v>
      </c>
      <c r="C52" s="18">
        <f>C53</f>
        <v>17378.8</v>
      </c>
      <c r="D52" s="18">
        <f>D53</f>
        <v>569.79999999999995</v>
      </c>
      <c r="E52" s="16">
        <f t="shared" si="0"/>
        <v>3.2787073906138513</v>
      </c>
    </row>
    <row r="53" spans="1:5" ht="47.3" customHeight="1" outlineLevel="1" x14ac:dyDescent="0.25">
      <c r="A53" s="7" t="s">
        <v>100</v>
      </c>
      <c r="B53" s="8" t="s">
        <v>101</v>
      </c>
      <c r="C53" s="19">
        <v>17378.8</v>
      </c>
      <c r="D53" s="19">
        <v>569.79999999999995</v>
      </c>
      <c r="E53" s="12">
        <f t="shared" si="0"/>
        <v>3.2787073906138513</v>
      </c>
    </row>
    <row r="54" spans="1:5" ht="15.05" x14ac:dyDescent="0.3">
      <c r="A54" s="9" t="s">
        <v>1</v>
      </c>
      <c r="B54" s="10"/>
      <c r="C54" s="20">
        <f>C4+C12+C14+C18+C24+C29+C32+C38+C41+C46+C50+C52</f>
        <v>4216666.0999999996</v>
      </c>
      <c r="D54" s="20">
        <f>D4+D12+D14+D18+D24+D29+D32+D38+D41+D46+D50+D52</f>
        <v>1028232.1000000002</v>
      </c>
      <c r="E54" s="16">
        <f t="shared" si="0"/>
        <v>24.384954265171729</v>
      </c>
    </row>
    <row r="56" spans="1:5" ht="12.8" customHeight="1" x14ac:dyDescent="0.3">
      <c r="A56" s="14" t="s">
        <v>108</v>
      </c>
      <c r="B56" s="15"/>
      <c r="C56" s="14"/>
      <c r="D56" s="14"/>
      <c r="E56" s="14"/>
    </row>
    <row r="57" spans="1:5" ht="12.8" customHeight="1" x14ac:dyDescent="0.3">
      <c r="A57" s="14" t="s">
        <v>109</v>
      </c>
      <c r="B57" s="15"/>
      <c r="C57" s="14"/>
      <c r="D57" s="14"/>
      <c r="E57" s="14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Козина</dc:creator>
  <dc:description>POI HSSF rep:2.56.0.225 (p2)</dc:description>
  <cp:lastModifiedBy>Марина Голубева</cp:lastModifiedBy>
  <dcterms:created xsi:type="dcterms:W3CDTF">2024-05-27T07:31:55Z</dcterms:created>
  <dcterms:modified xsi:type="dcterms:W3CDTF">2024-05-27T08:01:25Z</dcterms:modified>
</cp:coreProperties>
</file>