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Лист1!$A$4:$F$67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3" l="1"/>
  <c r="F63" i="3"/>
  <c r="F62" i="3"/>
  <c r="F53" i="3"/>
  <c r="F54" i="3"/>
  <c r="F55" i="3"/>
  <c r="F56" i="3"/>
  <c r="F57" i="3"/>
  <c r="F58" i="3"/>
  <c r="F59" i="3"/>
  <c r="F60" i="3"/>
  <c r="F52" i="3"/>
  <c r="F42" i="3"/>
  <c r="F41" i="3"/>
  <c r="F43" i="3"/>
  <c r="F44" i="3"/>
  <c r="F45" i="3"/>
  <c r="F46" i="3"/>
  <c r="F47" i="3"/>
  <c r="F48" i="3"/>
  <c r="F49" i="3"/>
  <c r="F50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9" i="3"/>
  <c r="F31" i="3"/>
  <c r="F32" i="3"/>
  <c r="F33" i="3"/>
  <c r="F34" i="3"/>
  <c r="F7" i="3" l="1"/>
  <c r="D40" i="3"/>
  <c r="E14" i="3"/>
  <c r="D14" i="3"/>
  <c r="D6" i="3" s="1"/>
  <c r="E6" i="3" l="1"/>
  <c r="F6" i="3" s="1"/>
  <c r="F14" i="3"/>
  <c r="E40" i="3"/>
  <c r="F40" i="3" s="1"/>
  <c r="D61" i="3" l="1"/>
  <c r="E61" i="3" l="1"/>
  <c r="F61" i="3" s="1"/>
  <c r="E37" i="3" l="1"/>
  <c r="E51" i="3" l="1"/>
  <c r="D51" i="3"/>
  <c r="D37" i="3"/>
  <c r="F37" i="3" s="1"/>
  <c r="F51" i="3" l="1"/>
  <c r="D36" i="3"/>
  <c r="E36" i="3"/>
  <c r="F36" i="3" s="1"/>
  <c r="E35" i="3" l="1"/>
  <c r="D35" i="3"/>
  <c r="F35" i="3" l="1"/>
  <c r="D5" i="3"/>
  <c r="E5" i="3"/>
  <c r="F5" i="3" s="1"/>
</calcChain>
</file>

<file path=xl/sharedStrings.xml><?xml version="1.0" encoding="utf-8"?>
<sst xmlns="http://schemas.openxmlformats.org/spreadsheetml/2006/main" count="199" uniqueCount="136">
  <si>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</si>
  <si>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</si>
  <si>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</si>
  <si>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</si>
  <si>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</si>
  <si>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</si>
  <si>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</si>
  <si>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</si>
  <si>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</si>
  <si>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</si>
  <si>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</si>
  <si>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</si>
  <si>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</si>
  <si>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</si>
  <si>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</si>
  <si>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</si>
  <si>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</si>
  <si>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</si>
  <si>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</si>
  <si>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</si>
  <si>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</si>
  <si>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</si>
  <si>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</si>
  <si>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</si>
  <si>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</si>
  <si>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</si>
  <si>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</si>
  <si>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</si>
  <si>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</si>
  <si>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</si>
  <si>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</si>
  <si>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</si>
  <si>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</si>
  <si>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</si>
  <si>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</si>
  <si>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</si>
  <si>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</si>
  <si>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</si>
  <si>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</si>
  <si>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</si>
  <si>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</si>
  <si>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</si>
  <si>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</si>
  <si>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</si>
  <si>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</si>
  <si>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</si>
  <si>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</si>
  <si>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</si>
  <si>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</si>
  <si>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</si>
  <si>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</si>
  <si>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</si>
  <si>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</si>
  <si>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</si>
  <si>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</si>
  <si>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</si>
  <si>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</si>
  <si>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</si>
  <si>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</si>
  <si>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</si>
  <si>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</si>
  <si>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</si>
  <si>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</si>
  <si>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</si>
  <si>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</si>
  <si>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</si>
  <si>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</si>
  <si>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</si>
  <si>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</si>
  <si>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</si>
  <si>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</si>
  <si>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</si>
  <si>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</si>
  <si>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</si>
  <si>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</si>
  <si>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</si>
  <si>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</si>
  <si>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</si>
  <si>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</si>
  <si>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</si>
  <si>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</si>
  <si>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</si>
  <si>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</si>
  <si>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</si>
  <si>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</si>
  <si>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</si>
  <si>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</si>
  <si>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</si>
  <si>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</si>
  <si>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</si>
  <si>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</si>
  <si>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</si>
  <si>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</si>
  <si>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</si>
  <si>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</si>
  <si>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</si>
  <si>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</si>
  <si>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</si>
  <si>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</si>
  <si>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</si>
  <si>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</si>
  <si>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</si>
  <si>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</si>
  <si>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</si>
  <si>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</si>
  <si>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</si>
  <si>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</si>
  <si>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</si>
  <si>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</si>
  <si>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</si>
  <si>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</si>
  <si>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</si>
  <si>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</si>
  <si>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</si>
  <si>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</si>
  <si>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</si>
  <si>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</si>
  <si>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</si>
  <si>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</si>
  <si>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</si>
  <si>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</si>
  <si>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</si>
  <si>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</si>
  <si>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</si>
  <si>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</si>
  <si>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</si>
  <si>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</si>
  <si>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</si>
  <si>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</si>
  <si>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</si>
  <si>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</si>
  <si>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</si>
  <si>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</si>
  <si>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Исполнение бюджета Балахнинского муниципального округа по доходам на 01.03.2024</t>
  </si>
  <si>
    <t>Факт исполнения на 01.03.2024</t>
  </si>
  <si>
    <t>План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</si>
</sst>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2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50" zoomScaleNormal="50" workbookViewId="0">
      <selection activeCell="S15" sqref="S15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38" t="s">
        <v>133</v>
      </c>
      <c r="B1" s="38"/>
      <c r="C1" s="38"/>
      <c r="D1" s="38"/>
      <c r="E1" s="38"/>
      <c r="F1" s="38"/>
    </row>
    <row r="2" spans="1:9" ht="45.15" customHeight="1" x14ac:dyDescent="0.55000000000000004">
      <c r="A2" s="36"/>
      <c r="B2" s="36"/>
      <c r="C2" s="36"/>
      <c r="D2" s="36"/>
      <c r="E2" s="36"/>
      <c r="F2" s="36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41" t="s">
        <v>4</v>
      </c>
      <c r="B4" s="41" t="s">
        <v>5</v>
      </c>
      <c r="C4" s="41" t="s">
        <v>6</v>
      </c>
      <c r="D4" s="41" t="s">
        <v>135</v>
      </c>
      <c r="E4" s="41" t="s">
        <v>134</v>
      </c>
      <c r="F4" s="41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0">
        <f>D6+D35</f>
        <v>4073126</v>
      </c>
      <c r="E5" s="40">
        <f>E6+E35</f>
        <v>378947.5</v>
      </c>
      <c r="F5" s="40">
        <f>E5/D5%</f>
        <v>9.3036036695157467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9">
        <f>SUM(D7:D34)-D15-D16</f>
        <v>1144697</v>
      </c>
      <c r="E6" s="39">
        <f>SUM(E7:E34)-E15-E16</f>
        <v>155686.79999999999</v>
      </c>
      <c r="F6" s="39">
        <f>E6/D6%</f>
        <v>13.600699573773671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104429.7</v>
      </c>
      <c r="F7" s="16">
        <f t="shared" ref="F6:F67" si="0">E7/D7%</f>
        <v>13.252377230515503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4350.3</v>
      </c>
      <c r="F8" s="16">
        <f t="shared" si="0"/>
        <v>17.376802968632042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1182.4000000000001</v>
      </c>
      <c r="F9" s="16">
        <f t="shared" si="0"/>
        <v>1.9801184319819942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6.4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1.1000000000000001</v>
      </c>
      <c r="F11" s="16">
        <f t="shared" si="0"/>
        <v>55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6153</v>
      </c>
      <c r="F12" s="16">
        <f t="shared" si="0"/>
        <v>38.248275004662148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3072.5</v>
      </c>
      <c r="F13" s="16">
        <f t="shared" si="0"/>
        <v>4.7704738334270091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11544.400000000001</v>
      </c>
      <c r="F14" s="16">
        <f t="shared" si="0"/>
        <v>17.103448275862071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10466.700000000001</v>
      </c>
      <c r="F15" s="20">
        <f t="shared" si="0"/>
        <v>23.9935905224091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1077.7</v>
      </c>
      <c r="F16" s="20">
        <f t="shared" si="0"/>
        <v>4.5140023288348292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1813.3</v>
      </c>
      <c r="F17" s="16">
        <f t="shared" si="0"/>
        <v>16.368182556733043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2345.1999999999998</v>
      </c>
      <c r="F19" s="16">
        <f t="shared" si="0"/>
        <v>6.19420409284439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98.5</v>
      </c>
      <c r="F20" s="16">
        <f t="shared" si="0"/>
        <v>14.33144187399971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184.3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663.1</v>
      </c>
      <c r="F22" s="16">
        <f t="shared" si="0"/>
        <v>8.4471337579617831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633.5</v>
      </c>
      <c r="F24" s="16">
        <f t="shared" si="0"/>
        <v>17.410064033858244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144.6</v>
      </c>
      <c r="F25" s="16">
        <f t="shared" si="0"/>
        <v>11.283651970347249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7383.8</v>
      </c>
      <c r="F26" s="16">
        <f t="shared" si="0"/>
        <v>27.473889052192128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8742</v>
      </c>
      <c r="F27" s="16">
        <f t="shared" si="0"/>
        <v>1408.6368030937801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0</v>
      </c>
      <c r="E28" s="16">
        <v>0</v>
      </c>
      <c r="F28" s="1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212.5</v>
      </c>
      <c r="F29" s="16">
        <f t="shared" si="0"/>
        <v>6.0714285714285712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512</v>
      </c>
      <c r="F31" s="16">
        <f t="shared" si="0"/>
        <v>5.0013187070809693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1437.6</v>
      </c>
      <c r="F33" s="16">
        <f t="shared" si="0"/>
        <v>24.247739846174603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776.6</v>
      </c>
      <c r="F34" s="16">
        <f t="shared" si="0"/>
        <v>99.640749294328984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9">
        <f>D36+D65+D67+D66+D64</f>
        <v>2928429</v>
      </c>
      <c r="E35" s="39">
        <f>E36+E65+E67+E66+E64</f>
        <v>223260.70000000004</v>
      </c>
      <c r="F35" s="39">
        <f>E35/D35%</f>
        <v>7.6239068797638607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9">
        <f>D37+D40+D51+D61</f>
        <v>2963905.5</v>
      </c>
      <c r="E36" s="39">
        <f>E37+E40+E51+E61</f>
        <v>248409.50000000003</v>
      </c>
      <c r="F36" s="39">
        <f>E36/D36%</f>
        <v>8.3811545273626304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9">
        <f>D38+D39</f>
        <v>291536.8</v>
      </c>
      <c r="E37" s="39">
        <f>E38+E39</f>
        <v>70319.899999999994</v>
      </c>
      <c r="F37" s="39">
        <f>E37/D37%</f>
        <v>24.120419789199854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48720.3</v>
      </c>
      <c r="F38" s="16">
        <f>E38/D38%</f>
        <v>23.749965876695928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21599.599999999999</v>
      </c>
      <c r="F39" s="16">
        <f>E39/D39%</f>
        <v>25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9">
        <f>SUM(D41:D50)</f>
        <v>1468088.2000000002</v>
      </c>
      <c r="E40" s="39">
        <f>SUM(E41:E50)</f>
        <v>9663.1</v>
      </c>
      <c r="F40" s="39">
        <f t="shared" si="0"/>
        <v>0.65820977241013168</v>
      </c>
    </row>
    <row r="41" spans="1:6" s="1" customFormat="1" ht="62.5" customHeight="1" x14ac:dyDescent="0.35">
      <c r="A41" s="7" t="s">
        <v>107</v>
      </c>
      <c r="B41" s="8" t="s">
        <v>102</v>
      </c>
      <c r="C41" s="4" t="s">
        <v>108</v>
      </c>
      <c r="D41" s="16">
        <v>12517.6</v>
      </c>
      <c r="E41" s="16">
        <v>0</v>
      </c>
      <c r="F41" s="16">
        <f>E41/D41%</f>
        <v>0</v>
      </c>
    </row>
    <row r="42" spans="1:6" s="1" customFormat="1" ht="85.05" customHeight="1" x14ac:dyDescent="0.35">
      <c r="A42" s="9" t="s">
        <v>114</v>
      </c>
      <c r="B42" s="8" t="s">
        <v>102</v>
      </c>
      <c r="C42" s="4" t="s">
        <v>51</v>
      </c>
      <c r="D42" s="16">
        <v>3840</v>
      </c>
      <c r="E42" s="16">
        <v>0</v>
      </c>
      <c r="F42" s="16">
        <f>E42/D42%</f>
        <v>0</v>
      </c>
    </row>
    <row r="43" spans="1:6" s="1" customFormat="1" ht="46.35" customHeight="1" x14ac:dyDescent="0.35">
      <c r="A43" s="9" t="s">
        <v>121</v>
      </c>
      <c r="B43" s="8" t="s">
        <v>102</v>
      </c>
      <c r="C43" s="4" t="s">
        <v>122</v>
      </c>
      <c r="D43" s="16">
        <v>278157</v>
      </c>
      <c r="E43" s="16">
        <v>0</v>
      </c>
      <c r="F43" s="16">
        <f t="shared" ref="F42:F50" si="1">E43/D43%</f>
        <v>0</v>
      </c>
    </row>
    <row r="44" spans="1:6" s="1" customFormat="1" ht="46.35" customHeight="1" x14ac:dyDescent="0.35">
      <c r="A44" s="9" t="s">
        <v>120</v>
      </c>
      <c r="B44" s="8" t="s">
        <v>102</v>
      </c>
      <c r="C44" s="4" t="s">
        <v>119</v>
      </c>
      <c r="D44" s="16">
        <v>168740.3</v>
      </c>
      <c r="E44" s="16">
        <v>0</v>
      </c>
      <c r="F44" s="16">
        <f t="shared" si="1"/>
        <v>0</v>
      </c>
    </row>
    <row r="45" spans="1:6" s="1" customFormat="1" ht="46.35" customHeight="1" x14ac:dyDescent="0.35">
      <c r="A45" s="7" t="s">
        <v>52</v>
      </c>
      <c r="B45" s="8" t="s">
        <v>102</v>
      </c>
      <c r="C45" s="4" t="s">
        <v>53</v>
      </c>
      <c r="D45" s="16">
        <v>41185.4</v>
      </c>
      <c r="E45" s="16">
        <v>9152.1</v>
      </c>
      <c r="F45" s="16">
        <f t="shared" si="1"/>
        <v>22.221709634967731</v>
      </c>
    </row>
    <row r="46" spans="1:6" s="1" customFormat="1" ht="46.35" customHeight="1" x14ac:dyDescent="0.35">
      <c r="A46" s="7" t="s">
        <v>54</v>
      </c>
      <c r="B46" s="8" t="s">
        <v>102</v>
      </c>
      <c r="C46" s="4" t="s">
        <v>55</v>
      </c>
      <c r="D46" s="16">
        <v>924.9</v>
      </c>
      <c r="E46" s="16">
        <v>0</v>
      </c>
      <c r="F46" s="16">
        <f t="shared" si="1"/>
        <v>0</v>
      </c>
    </row>
    <row r="47" spans="1:6" s="1" customFormat="1" ht="38.950000000000003" customHeight="1" x14ac:dyDescent="0.35">
      <c r="A47" s="7" t="s">
        <v>56</v>
      </c>
      <c r="B47" s="8" t="s">
        <v>102</v>
      </c>
      <c r="C47" s="4" t="s">
        <v>57</v>
      </c>
      <c r="D47" s="16">
        <v>1414.4</v>
      </c>
      <c r="E47" s="16">
        <v>0</v>
      </c>
      <c r="F47" s="16">
        <f t="shared" si="1"/>
        <v>0</v>
      </c>
    </row>
    <row r="48" spans="1:6" s="1" customFormat="1" ht="43.55" customHeight="1" x14ac:dyDescent="0.35">
      <c r="A48" s="7" t="s">
        <v>58</v>
      </c>
      <c r="B48" s="8" t="s">
        <v>102</v>
      </c>
      <c r="C48" s="4" t="s">
        <v>59</v>
      </c>
      <c r="D48" s="16">
        <v>225.2</v>
      </c>
      <c r="E48" s="16">
        <v>0</v>
      </c>
      <c r="F48" s="16">
        <f t="shared" si="1"/>
        <v>0</v>
      </c>
    </row>
    <row r="49" spans="1:11" s="1" customFormat="1" ht="46.35" customHeight="1" x14ac:dyDescent="0.35">
      <c r="A49" s="7" t="s">
        <v>103</v>
      </c>
      <c r="B49" s="8" t="s">
        <v>102</v>
      </c>
      <c r="C49" s="4" t="s">
        <v>60</v>
      </c>
      <c r="D49" s="16">
        <v>22936.9</v>
      </c>
      <c r="E49" s="16">
        <v>0</v>
      </c>
      <c r="F49" s="16">
        <f t="shared" si="1"/>
        <v>0</v>
      </c>
    </row>
    <row r="50" spans="1:11" s="1" customFormat="1" ht="43.55" customHeight="1" x14ac:dyDescent="0.35">
      <c r="A50" s="7" t="s">
        <v>61</v>
      </c>
      <c r="B50" s="8" t="s">
        <v>102</v>
      </c>
      <c r="C50" s="4" t="s">
        <v>62</v>
      </c>
      <c r="D50" s="16">
        <v>938146.5</v>
      </c>
      <c r="E50" s="16">
        <v>511</v>
      </c>
      <c r="F50" s="16">
        <f t="shared" si="1"/>
        <v>5.4469104772015886E-2</v>
      </c>
    </row>
    <row r="51" spans="1:11" s="1" customFormat="1" ht="52.25" customHeight="1" x14ac:dyDescent="0.35">
      <c r="A51" s="27" t="s">
        <v>63</v>
      </c>
      <c r="B51" s="28" t="s">
        <v>102</v>
      </c>
      <c r="C51" s="29" t="s">
        <v>64</v>
      </c>
      <c r="D51" s="39">
        <f>SUM(D52:D60)</f>
        <v>1141536.2</v>
      </c>
      <c r="E51" s="39">
        <f>SUM(E52:E60)</f>
        <v>167395.90000000002</v>
      </c>
      <c r="F51" s="39">
        <f>E51/D51%</f>
        <v>14.664090372254515</v>
      </c>
    </row>
    <row r="52" spans="1:11" s="1" customFormat="1" ht="42.05" customHeight="1" x14ac:dyDescent="0.35">
      <c r="A52" s="7" t="s">
        <v>65</v>
      </c>
      <c r="B52" s="8" t="s">
        <v>102</v>
      </c>
      <c r="C52" s="4" t="s">
        <v>66</v>
      </c>
      <c r="D52" s="16">
        <v>1007355</v>
      </c>
      <c r="E52" s="16">
        <v>157421</v>
      </c>
      <c r="F52" s="16">
        <f>E52/D52%</f>
        <v>15.627162221858233</v>
      </c>
    </row>
    <row r="53" spans="1:11" s="1" customFormat="1" ht="64.5" customHeight="1" x14ac:dyDescent="0.35">
      <c r="A53" s="7" t="s">
        <v>67</v>
      </c>
      <c r="B53" s="8" t="s">
        <v>102</v>
      </c>
      <c r="C53" s="4" t="s">
        <v>68</v>
      </c>
      <c r="D53" s="16">
        <v>19256.599999999999</v>
      </c>
      <c r="E53" s="16">
        <v>4814.1000000000004</v>
      </c>
      <c r="F53" s="16">
        <f t="shared" ref="F53:F60" si="2">E53/D53%</f>
        <v>24.999740348763545</v>
      </c>
      <c r="J53" s="10"/>
      <c r="K53" s="10"/>
    </row>
    <row r="54" spans="1:11" s="1" customFormat="1" ht="47.95" customHeight="1" x14ac:dyDescent="0.35">
      <c r="A54" s="7" t="s">
        <v>118</v>
      </c>
      <c r="B54" s="8" t="s">
        <v>102</v>
      </c>
      <c r="C54" s="4" t="s">
        <v>117</v>
      </c>
      <c r="D54" s="16">
        <v>1446.9</v>
      </c>
      <c r="E54" s="16">
        <v>0</v>
      </c>
      <c r="F54" s="16">
        <f t="shared" si="2"/>
        <v>0</v>
      </c>
      <c r="J54" s="11"/>
      <c r="K54" s="11"/>
    </row>
    <row r="55" spans="1:11" s="1" customFormat="1" ht="47.95" customHeight="1" x14ac:dyDescent="0.35">
      <c r="A55" s="7" t="s">
        <v>69</v>
      </c>
      <c r="B55" s="8" t="s">
        <v>102</v>
      </c>
      <c r="C55" s="4" t="s">
        <v>70</v>
      </c>
      <c r="D55" s="16">
        <v>69187.8</v>
      </c>
      <c r="E55" s="16">
        <v>2046.7</v>
      </c>
      <c r="F55" s="16">
        <f t="shared" si="2"/>
        <v>2.9581804884676197</v>
      </c>
    </row>
    <row r="56" spans="1:11" s="1" customFormat="1" ht="47.95" customHeight="1" x14ac:dyDescent="0.35">
      <c r="A56" s="7" t="s">
        <v>115</v>
      </c>
      <c r="B56" s="8" t="s">
        <v>102</v>
      </c>
      <c r="C56" s="4" t="s">
        <v>71</v>
      </c>
      <c r="D56" s="16">
        <v>1781.8</v>
      </c>
      <c r="E56" s="16">
        <v>180</v>
      </c>
      <c r="F56" s="16">
        <f t="shared" si="2"/>
        <v>10.102143899427546</v>
      </c>
    </row>
    <row r="57" spans="1:11" s="1" customFormat="1" ht="47.95" customHeight="1" x14ac:dyDescent="0.35">
      <c r="A57" s="7" t="s">
        <v>72</v>
      </c>
      <c r="B57" s="8" t="s">
        <v>102</v>
      </c>
      <c r="C57" s="4" t="s">
        <v>73</v>
      </c>
      <c r="D57" s="16">
        <v>17.8</v>
      </c>
      <c r="E57" s="16">
        <v>0</v>
      </c>
      <c r="F57" s="16">
        <f t="shared" si="2"/>
        <v>0</v>
      </c>
    </row>
    <row r="58" spans="1:11" s="1" customFormat="1" ht="47.95" customHeight="1" x14ac:dyDescent="0.35">
      <c r="A58" s="7" t="s">
        <v>126</v>
      </c>
      <c r="B58" s="8" t="s">
        <v>102</v>
      </c>
      <c r="C58" s="4" t="s">
        <v>74</v>
      </c>
      <c r="D58" s="16">
        <v>2187.1999999999998</v>
      </c>
      <c r="E58" s="16">
        <v>0</v>
      </c>
      <c r="F58" s="16">
        <f t="shared" si="2"/>
        <v>0</v>
      </c>
    </row>
    <row r="59" spans="1:11" s="1" customFormat="1" ht="83.95" customHeight="1" x14ac:dyDescent="0.35">
      <c r="A59" s="7" t="s">
        <v>116</v>
      </c>
      <c r="B59" s="8" t="s">
        <v>102</v>
      </c>
      <c r="C59" s="4" t="s">
        <v>74</v>
      </c>
      <c r="D59" s="16">
        <v>28904.400000000001</v>
      </c>
      <c r="E59" s="16">
        <v>0</v>
      </c>
      <c r="F59" s="16">
        <f t="shared" si="2"/>
        <v>0</v>
      </c>
    </row>
    <row r="60" spans="1:11" s="1" customFormat="1" ht="42.05" customHeight="1" x14ac:dyDescent="0.35">
      <c r="A60" s="7" t="s">
        <v>104</v>
      </c>
      <c r="B60" s="8" t="s">
        <v>102</v>
      </c>
      <c r="C60" s="4" t="s">
        <v>105</v>
      </c>
      <c r="D60" s="16">
        <v>11398.7</v>
      </c>
      <c r="E60" s="16">
        <v>2934.1</v>
      </c>
      <c r="F60" s="16">
        <f t="shared" si="2"/>
        <v>25.740654636054987</v>
      </c>
    </row>
    <row r="61" spans="1:11" s="1" customFormat="1" ht="52.25" customHeight="1" x14ac:dyDescent="0.35">
      <c r="A61" s="27" t="s">
        <v>132</v>
      </c>
      <c r="B61" s="35" t="s">
        <v>102</v>
      </c>
      <c r="C61" s="29" t="s">
        <v>75</v>
      </c>
      <c r="D61" s="39">
        <f>D63+D62</f>
        <v>62744.299999999996</v>
      </c>
      <c r="E61" s="39">
        <f>+E63+E62</f>
        <v>1030.5999999999999</v>
      </c>
      <c r="F61" s="39">
        <f t="shared" si="0"/>
        <v>1.6425396410510595</v>
      </c>
    </row>
    <row r="62" spans="1:11" s="1" customFormat="1" ht="62.2" customHeight="1" x14ac:dyDescent="0.35">
      <c r="A62" s="6" t="s">
        <v>109</v>
      </c>
      <c r="B62" s="8" t="s">
        <v>102</v>
      </c>
      <c r="C62" s="4" t="s">
        <v>110</v>
      </c>
      <c r="D62" s="16">
        <v>4803.2</v>
      </c>
      <c r="E62" s="16">
        <v>960.6</v>
      </c>
      <c r="F62" s="16">
        <f>E62/D62%</f>
        <v>19.999167221852101</v>
      </c>
    </row>
    <row r="63" spans="1:11" ht="42.05" customHeight="1" x14ac:dyDescent="0.35">
      <c r="A63" s="7" t="s">
        <v>106</v>
      </c>
      <c r="B63" s="8" t="s">
        <v>102</v>
      </c>
      <c r="C63" s="4" t="s">
        <v>97</v>
      </c>
      <c r="D63" s="16">
        <v>57941.1</v>
      </c>
      <c r="E63" s="16">
        <v>70</v>
      </c>
      <c r="F63" s="16">
        <f>E63/D63%</f>
        <v>0.12081234218887803</v>
      </c>
    </row>
    <row r="64" spans="1:11" s="1" customFormat="1" ht="52.25" customHeight="1" x14ac:dyDescent="0.35">
      <c r="A64" s="27" t="s">
        <v>95</v>
      </c>
      <c r="B64" s="28" t="s">
        <v>102</v>
      </c>
      <c r="C64" s="29" t="s">
        <v>96</v>
      </c>
      <c r="D64" s="39">
        <v>0</v>
      </c>
      <c r="E64" s="39">
        <v>0</v>
      </c>
      <c r="F64" s="39">
        <v>0</v>
      </c>
    </row>
    <row r="65" spans="1:6" s="1" customFormat="1" ht="52.25" customHeight="1" x14ac:dyDescent="0.35">
      <c r="A65" s="27" t="s">
        <v>76</v>
      </c>
      <c r="B65" s="28" t="s">
        <v>102</v>
      </c>
      <c r="C65" s="29" t="s">
        <v>77</v>
      </c>
      <c r="D65" s="39">
        <v>0</v>
      </c>
      <c r="E65" s="39">
        <v>0</v>
      </c>
      <c r="F65" s="39">
        <v>0</v>
      </c>
    </row>
    <row r="66" spans="1:6" s="1" customFormat="1" ht="72" customHeight="1" x14ac:dyDescent="0.35">
      <c r="A66" s="27" t="s">
        <v>86</v>
      </c>
      <c r="B66" s="28" t="s">
        <v>102</v>
      </c>
      <c r="C66" s="29" t="s">
        <v>87</v>
      </c>
      <c r="D66" s="39">
        <v>0</v>
      </c>
      <c r="E66" s="39">
        <v>10327.700000000001</v>
      </c>
      <c r="F66" s="39">
        <v>0</v>
      </c>
    </row>
    <row r="67" spans="1:6" s="1" customFormat="1" ht="54" customHeight="1" x14ac:dyDescent="0.35">
      <c r="A67" s="27" t="s">
        <v>78</v>
      </c>
      <c r="B67" s="28" t="s">
        <v>102</v>
      </c>
      <c r="C67" s="29" t="s">
        <v>79</v>
      </c>
      <c r="D67" s="39">
        <v>-35476.5</v>
      </c>
      <c r="E67" s="39">
        <v>-35476.5</v>
      </c>
      <c r="F67" s="39">
        <f>E67/D67%</f>
        <v>100</v>
      </c>
    </row>
    <row r="71" spans="1:6" ht="41.25" customHeight="1" x14ac:dyDescent="0.35">
      <c r="A71" s="12" t="s">
        <v>113</v>
      </c>
      <c r="D71" s="12" t="s">
        <v>85</v>
      </c>
    </row>
    <row r="74" spans="1:6" x14ac:dyDescent="0.35">
      <c r="E74" s="15"/>
    </row>
  </sheetData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2024-03-14T06:08:09Z</dcterms:modified>
</cp:coreProperties>
</file>