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Лист1!$A$3:$F$69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40" i="3"/>
  <c r="F41" i="3"/>
  <c r="F43" i="3"/>
  <c r="F44" i="3"/>
  <c r="F45" i="3"/>
  <c r="F46" i="3"/>
  <c r="F47" i="3"/>
  <c r="F48" i="3"/>
  <c r="F49" i="3"/>
  <c r="F50" i="3"/>
  <c r="F51" i="3"/>
  <c r="F53" i="3"/>
  <c r="F54" i="3"/>
  <c r="F55" i="3"/>
  <c r="F56" i="3"/>
  <c r="F57" i="3"/>
  <c r="F58" i="3"/>
  <c r="F59" i="3"/>
  <c r="F60" i="3"/>
  <c r="F61" i="3"/>
  <c r="F62" i="3"/>
  <c r="F64" i="3"/>
  <c r="F65" i="3"/>
  <c r="F68" i="3"/>
  <c r="F69" i="3"/>
  <c r="E5" i="3" l="1"/>
  <c r="E63" i="3" l="1"/>
  <c r="D63" i="3"/>
  <c r="F63" i="3" l="1"/>
  <c r="D5" i="3"/>
  <c r="F5" i="3" s="1"/>
  <c r="D37" i="3" l="1"/>
  <c r="E34" i="3" l="1"/>
  <c r="E37" i="3" l="1"/>
  <c r="F37" i="3" s="1"/>
  <c r="E52" i="3" l="1"/>
  <c r="E33" i="3" s="1"/>
  <c r="E32" i="3" s="1"/>
  <c r="D52" i="3"/>
  <c r="D34" i="3"/>
  <c r="F34" i="3" s="1"/>
  <c r="F52" i="3" l="1"/>
  <c r="D33" i="3"/>
  <c r="F33" i="3" l="1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<sst xmlns="http://schemas.openxmlformats.org/spreadsheetml/2006/main" count="208" uniqueCount="142">
  <si>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</si>
  <si>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</si>
  <si>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</si>
  <si>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</si>
  <si>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</si>
  <si>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</si>
  <si>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</si>
  <si>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</si>
  <si>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</si>
  <si>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</si>
  <si>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</si>
  <si>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</si>
  <si>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</si>
  <si>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</si>
  <si>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</si>
  <si>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</si>
  <si>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</si>
  <si>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</si>
  <si>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</si>
  <si>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</si>
  <si>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</si>
  <si>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</si>
  <si>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</si>
  <si>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</si>
  <si>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</si>
  <si>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</si>
  <si>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</si>
  <si>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</si>
  <si>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</si>
  <si>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</si>
  <si>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</si>
  <si>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</si>
  <si>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</si>
  <si>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</si>
  <si>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</si>
  <si>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</si>
  <si>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</si>
  <si>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</si>
  <si>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</si>
  <si>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</si>
  <si>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</si>
  <si>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</si>
  <si>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</si>
  <si>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</si>
  <si>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</si>
  <si>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</si>
  <si>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</si>
  <si>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</si>
  <si>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</si>
  <si>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</si>
  <si>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</si>
  <si>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</si>
  <si>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</si>
  <si>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</si>
  <si>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</si>
  <si>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</si>
  <si>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</si>
  <si>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</si>
  <si>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</si>
  <si>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</si>
  <si>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</si>
  <si>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</si>
  <si>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</si>
  <si>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</si>
  <si>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</si>
  <si>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</si>
  <si>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</si>
  <si>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</si>
  <si>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</si>
  <si>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</si>
  <si>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</si>
  <si>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</si>
  <si>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</si>
  <si>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</si>
  <si>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</si>
  <si>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</si>
  <si>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</si>
  <si>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</si>
  <si>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</si>
  <si>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</si>
  <si>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</si>
  <si>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</si>
  <si>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</si>
  <si>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</si>
  <si>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</si>
  <si>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</si>
  <si>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</si>
  <si>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</si>
  <si>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</si>
  <si>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</si>
  <si>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</si>
  <si>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</si>
  <si>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</si>
  <si>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</si>
  <si>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</si>
  <si>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</si>
  <si>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</si>
  <si>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</si>
  <si>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</si>
  <si>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</si>
  <si>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</si>
  <si>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</si>
  <si>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</si>
  <si>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</si>
  <si>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</si>
  <si>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</si>
  <si>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</si>
  <si>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</si>
  <si>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</si>
  <si>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</si>
  <si>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</si>
  <si>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</si>
  <si>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</si>
  <si>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</si>
  <si>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</si>
  <si>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</si>
  <si>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</si>
  <si>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</si>
  <si>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</si>
  <si>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</si>
  <si>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</si>
  <si>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</si>
  <si>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</si>
  <si>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</si>
  <si>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</si>
  <si>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</si>
  <si>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</si>
  <si>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</si>
  <si>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</si>
  <si>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</si>
  <si>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</si>
  <si>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</si>
  <si>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</si>
  <si>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</si>
  <si>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</si>
  <si>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Субсидии на реализацию мероприятий по модернизации, реконструкции, строительству и капитальному ремонту объектов коммунальной инфраструктуры</t>
  </si>
  <si>
    <t>000 2 02 25599 14 0000 150</t>
  </si>
  <si>
    <t>Субсидии на подготовку проектов межевания земельных участков и на проведение кадастровых работ</t>
  </si>
  <si>
    <t>Исполнение бюджета Балахнинского муниципального округа по доходам на 01.09.2023 г.</t>
  </si>
  <si>
    <t>Факт исполнения на 01.09.2023 г.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</si>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</sst>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49" fontId="2" fillId="0" borderId="2" xfId="0" applyNumberFormat="1" applyFont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topLeftCell="A67" zoomScale="50" zoomScaleNormal="50" workbookViewId="0">
      <selection activeCell="L15" sqref="L15"/>
    </sheetView>
  </sheetViews>
  <sheetFormatPr defaultColWidth="9.1796875" defaultRowHeight="17.75" x14ac:dyDescent="0.35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.05" customHeight="1" x14ac:dyDescent="0.45">
      <c r="A1" s="33" t="s">
        <v>138</v>
      </c>
      <c r="B1" s="33"/>
      <c r="C1" s="33"/>
      <c r="D1" s="33"/>
      <c r="E1" s="33"/>
      <c r="F1" s="33"/>
    </row>
    <row r="2" spans="1:9" ht="42.05" customHeight="1" x14ac:dyDescent="0.35">
      <c r="A2" s="34"/>
      <c r="B2" s="35"/>
      <c r="C2" s="35"/>
      <c r="D2" s="35"/>
      <c r="F2" s="3" t="s">
        <v>89</v>
      </c>
    </row>
    <row r="3" spans="1:9" ht="56.3" customHeight="1" x14ac:dyDescent="0.35">
      <c r="A3" s="25" t="s">
        <v>5</v>
      </c>
      <c r="B3" s="25" t="s">
        <v>6</v>
      </c>
      <c r="C3" s="25" t="s">
        <v>7</v>
      </c>
      <c r="D3" s="2" t="s">
        <v>127</v>
      </c>
      <c r="E3" s="2" t="s">
        <v>139</v>
      </c>
      <c r="F3" s="2" t="s">
        <v>99</v>
      </c>
    </row>
    <row r="4" spans="1:9" s="1" customFormat="1" ht="46.5" customHeight="1" x14ac:dyDescent="0.35">
      <c r="A4" s="9" t="s">
        <v>119</v>
      </c>
      <c r="B4" s="23" t="s">
        <v>114</v>
      </c>
      <c r="C4" s="10" t="s">
        <v>8</v>
      </c>
      <c r="D4" s="26">
        <f>D5+D32</f>
        <v>2842690.4</v>
      </c>
      <c r="E4" s="26">
        <f>E5+E32</f>
        <v>1628941.1999999997</v>
      </c>
      <c r="F4" s="26">
        <f>E4/D4%</f>
        <v>57.302800192381127</v>
      </c>
      <c r="H4" s="30"/>
      <c r="I4" s="30"/>
    </row>
    <row r="5" spans="1:9" s="1" customFormat="1" ht="46.5" customHeight="1" x14ac:dyDescent="0.35">
      <c r="A5" s="9" t="s">
        <v>9</v>
      </c>
      <c r="B5" s="23" t="s">
        <v>114</v>
      </c>
      <c r="C5" s="10" t="s">
        <v>10</v>
      </c>
      <c r="D5" s="26">
        <f>SUM(D6:D31)</f>
        <v>1016336.1</v>
      </c>
      <c r="E5" s="26">
        <f>SUM(E6:E31)</f>
        <v>613101.19999999972</v>
      </c>
      <c r="F5" s="26">
        <f t="shared" ref="F5:F69" si="0">E5/D5%</f>
        <v>60.324650477337151</v>
      </c>
      <c r="H5" s="30"/>
    </row>
    <row r="6" spans="1:9" ht="33.049999999999997" customHeight="1" x14ac:dyDescent="0.35">
      <c r="A6" s="11" t="s">
        <v>11</v>
      </c>
      <c r="B6" s="21" t="s">
        <v>114</v>
      </c>
      <c r="C6" s="12" t="s">
        <v>12</v>
      </c>
      <c r="D6" s="27">
        <v>655898.1</v>
      </c>
      <c r="E6" s="27">
        <v>417602</v>
      </c>
      <c r="F6" s="27">
        <f t="shared" si="0"/>
        <v>63.668731469110831</v>
      </c>
    </row>
    <row r="7" spans="1:9" ht="33.049999999999997" customHeight="1" x14ac:dyDescent="0.35">
      <c r="A7" s="11" t="s">
        <v>13</v>
      </c>
      <c r="B7" s="21" t="s">
        <v>114</v>
      </c>
      <c r="C7" s="12" t="s">
        <v>14</v>
      </c>
      <c r="D7" s="27">
        <v>21122.3</v>
      </c>
      <c r="E7" s="27">
        <v>16125</v>
      </c>
      <c r="F7" s="27">
        <f t="shared" si="0"/>
        <v>76.341118154746411</v>
      </c>
    </row>
    <row r="8" spans="1:9" s="6" customFormat="1" ht="33.049999999999997" customHeight="1" x14ac:dyDescent="0.35">
      <c r="A8" s="11" t="s">
        <v>102</v>
      </c>
      <c r="B8" s="21" t="s">
        <v>114</v>
      </c>
      <c r="C8" s="12" t="s">
        <v>103</v>
      </c>
      <c r="D8" s="27">
        <v>51642.9</v>
      </c>
      <c r="E8" s="27">
        <v>40593.300000000003</v>
      </c>
      <c r="F8" s="27">
        <f t="shared" si="0"/>
        <v>78.603835183539275</v>
      </c>
    </row>
    <row r="9" spans="1:9" ht="33.049999999999997" customHeight="1" x14ac:dyDescent="0.35">
      <c r="A9" s="11" t="s">
        <v>15</v>
      </c>
      <c r="B9" s="21" t="s">
        <v>114</v>
      </c>
      <c r="C9" s="12" t="s">
        <v>104</v>
      </c>
      <c r="D9" s="27">
        <v>0</v>
      </c>
      <c r="E9" s="27">
        <v>-196.2</v>
      </c>
      <c r="F9" s="27">
        <v>0</v>
      </c>
    </row>
    <row r="10" spans="1:9" ht="33.049999999999997" customHeight="1" x14ac:dyDescent="0.35">
      <c r="A10" s="11" t="s">
        <v>16</v>
      </c>
      <c r="B10" s="21" t="s">
        <v>114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.049999999999997" customHeight="1" x14ac:dyDescent="0.35">
      <c r="A11" s="11" t="s">
        <v>18</v>
      </c>
      <c r="B11" s="21" t="s">
        <v>114</v>
      </c>
      <c r="C11" s="12" t="s">
        <v>19</v>
      </c>
      <c r="D11" s="27">
        <v>14802</v>
      </c>
      <c r="E11" s="27">
        <v>6106.1</v>
      </c>
      <c r="F11" s="27">
        <f t="shared" si="0"/>
        <v>41.251857857046346</v>
      </c>
    </row>
    <row r="12" spans="1:9" ht="33.049999999999997" customHeight="1" x14ac:dyDescent="0.35">
      <c r="A12" s="11" t="s">
        <v>20</v>
      </c>
      <c r="B12" s="21" t="s">
        <v>114</v>
      </c>
      <c r="C12" s="12" t="s">
        <v>21</v>
      </c>
      <c r="D12" s="27">
        <v>53313.8</v>
      </c>
      <c r="E12" s="27">
        <v>3755</v>
      </c>
      <c r="F12" s="27">
        <f t="shared" si="0"/>
        <v>7.0432045736751077</v>
      </c>
    </row>
    <row r="13" spans="1:9" s="6" customFormat="1" ht="33.049999999999997" customHeight="1" x14ac:dyDescent="0.35">
      <c r="A13" s="11" t="s">
        <v>106</v>
      </c>
      <c r="B13" s="21" t="s">
        <v>114</v>
      </c>
      <c r="C13" s="12" t="s">
        <v>105</v>
      </c>
      <c r="D13" s="27">
        <v>76475.3</v>
      </c>
      <c r="E13" s="27">
        <v>28224.1</v>
      </c>
      <c r="F13" s="27">
        <f t="shared" si="0"/>
        <v>36.906164474019711</v>
      </c>
    </row>
    <row r="14" spans="1:9" ht="33.049999999999997" customHeight="1" x14ac:dyDescent="0.35">
      <c r="A14" s="11" t="s">
        <v>90</v>
      </c>
      <c r="B14" s="21" t="s">
        <v>114</v>
      </c>
      <c r="C14" s="12" t="s">
        <v>22</v>
      </c>
      <c r="D14" s="27">
        <v>12499</v>
      </c>
      <c r="E14" s="27">
        <v>6134.9</v>
      </c>
      <c r="F14" s="27">
        <f t="shared" si="0"/>
        <v>49.083126650132009</v>
      </c>
    </row>
    <row r="15" spans="1:9" ht="33.049999999999997" customHeight="1" x14ac:dyDescent="0.35">
      <c r="A15" s="11" t="s">
        <v>91</v>
      </c>
      <c r="B15" s="21" t="s">
        <v>114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99999999999994" customHeight="1" x14ac:dyDescent="0.35">
      <c r="A16" s="11" t="s">
        <v>24</v>
      </c>
      <c r="B16" s="21" t="s">
        <v>114</v>
      </c>
      <c r="C16" s="12" t="s">
        <v>25</v>
      </c>
      <c r="D16" s="27">
        <v>39222.699999999997</v>
      </c>
      <c r="E16" s="27">
        <v>14668.3</v>
      </c>
      <c r="F16" s="27">
        <f t="shared" si="0"/>
        <v>37.39747646133489</v>
      </c>
    </row>
    <row r="17" spans="1:6" ht="72" customHeight="1" x14ac:dyDescent="0.35">
      <c r="A17" s="11" t="s">
        <v>0</v>
      </c>
      <c r="B17" s="21" t="s">
        <v>114</v>
      </c>
      <c r="C17" s="12" t="s">
        <v>26</v>
      </c>
      <c r="D17" s="27">
        <v>566.79999999999995</v>
      </c>
      <c r="E17" s="27">
        <v>564.6</v>
      </c>
      <c r="F17" s="27">
        <f t="shared" si="0"/>
        <v>99.611856033874403</v>
      </c>
    </row>
    <row r="18" spans="1:6" ht="74.95" customHeight="1" x14ac:dyDescent="0.35">
      <c r="A18" s="11" t="s">
        <v>1</v>
      </c>
      <c r="B18" s="21" t="s">
        <v>114</v>
      </c>
      <c r="C18" s="12" t="s">
        <v>27</v>
      </c>
      <c r="D18" s="27">
        <v>384.5</v>
      </c>
      <c r="E18" s="27">
        <v>1487.1</v>
      </c>
      <c r="F18" s="27">
        <f t="shared" si="0"/>
        <v>386.76202860858251</v>
      </c>
    </row>
    <row r="19" spans="1:6" ht="51.05" customHeight="1" x14ac:dyDescent="0.35">
      <c r="A19" s="11" t="s">
        <v>28</v>
      </c>
      <c r="B19" s="21" t="s">
        <v>114</v>
      </c>
      <c r="C19" s="12" t="s">
        <v>29</v>
      </c>
      <c r="D19" s="27">
        <v>7197.1</v>
      </c>
      <c r="E19" s="27">
        <v>3083.7</v>
      </c>
      <c r="F19" s="27">
        <f t="shared" si="0"/>
        <v>42.846424254213495</v>
      </c>
    </row>
    <row r="20" spans="1:6" ht="51.05" customHeight="1" x14ac:dyDescent="0.35">
      <c r="A20" s="11" t="s">
        <v>30</v>
      </c>
      <c r="B20" s="21" t="s">
        <v>114</v>
      </c>
      <c r="C20" s="12" t="s">
        <v>31</v>
      </c>
      <c r="D20" s="27">
        <v>1.2</v>
      </c>
      <c r="E20" s="27">
        <v>0.8</v>
      </c>
      <c r="F20" s="27">
        <f t="shared" si="0"/>
        <v>66.666666666666671</v>
      </c>
    </row>
    <row r="21" spans="1:6" ht="80.5" customHeight="1" x14ac:dyDescent="0.35">
      <c r="A21" s="11" t="s">
        <v>2</v>
      </c>
      <c r="B21" s="21" t="s">
        <v>114</v>
      </c>
      <c r="C21" s="12" t="s">
        <v>32</v>
      </c>
      <c r="D21" s="27">
        <v>3693.6</v>
      </c>
      <c r="E21" s="27">
        <v>2699.4</v>
      </c>
      <c r="F21" s="27">
        <f t="shared" si="0"/>
        <v>73.083170890188441</v>
      </c>
    </row>
    <row r="22" spans="1:6" s="5" customFormat="1" ht="89.2" customHeight="1" x14ac:dyDescent="0.35">
      <c r="A22" s="13" t="s">
        <v>100</v>
      </c>
      <c r="B22" s="21" t="s">
        <v>114</v>
      </c>
      <c r="C22" s="14" t="s">
        <v>101</v>
      </c>
      <c r="D22" s="27">
        <v>625.20000000000005</v>
      </c>
      <c r="E22" s="27">
        <v>635.20000000000005</v>
      </c>
      <c r="F22" s="27">
        <f t="shared" si="0"/>
        <v>101.59948816378758</v>
      </c>
    </row>
    <row r="23" spans="1:6" ht="38.950000000000003" customHeight="1" x14ac:dyDescent="0.35">
      <c r="A23" s="11" t="s">
        <v>94</v>
      </c>
      <c r="B23" s="21" t="s">
        <v>114</v>
      </c>
      <c r="C23" s="12" t="s">
        <v>33</v>
      </c>
      <c r="D23" s="27">
        <v>39633.199999999997</v>
      </c>
      <c r="E23" s="27">
        <v>33574.9</v>
      </c>
      <c r="F23" s="27">
        <f t="shared" si="0"/>
        <v>84.71407809614162</v>
      </c>
    </row>
    <row r="24" spans="1:6" ht="38.950000000000003" customHeight="1" x14ac:dyDescent="0.35">
      <c r="A24" s="11" t="s">
        <v>34</v>
      </c>
      <c r="B24" s="21" t="s">
        <v>114</v>
      </c>
      <c r="C24" s="12" t="s">
        <v>35</v>
      </c>
      <c r="D24" s="27">
        <v>17914.8</v>
      </c>
      <c r="E24" s="27">
        <v>18705.8</v>
      </c>
      <c r="F24" s="27">
        <f t="shared" si="0"/>
        <v>104.4153437381383</v>
      </c>
    </row>
    <row r="25" spans="1:6" s="28" customFormat="1" ht="88.55" customHeight="1" x14ac:dyDescent="0.35">
      <c r="A25" s="15" t="s">
        <v>125</v>
      </c>
      <c r="B25" s="21" t="s">
        <v>114</v>
      </c>
      <c r="C25" s="7" t="s">
        <v>124</v>
      </c>
      <c r="D25" s="27">
        <v>0</v>
      </c>
      <c r="E25" s="27">
        <v>62.1</v>
      </c>
      <c r="F25" s="27">
        <v>0</v>
      </c>
    </row>
    <row r="26" spans="1:6" ht="54" customHeight="1" x14ac:dyDescent="0.35">
      <c r="A26" s="11" t="s">
        <v>36</v>
      </c>
      <c r="B26" s="21" t="s">
        <v>114</v>
      </c>
      <c r="C26" s="12" t="s">
        <v>37</v>
      </c>
      <c r="D26" s="27">
        <v>4340.3999999999996</v>
      </c>
      <c r="E26" s="27">
        <v>2107.1999999999998</v>
      </c>
      <c r="F26" s="27">
        <f t="shared" si="0"/>
        <v>48.548520873652201</v>
      </c>
    </row>
    <row r="27" spans="1:6" ht="60.05" customHeight="1" x14ac:dyDescent="0.35">
      <c r="A27" s="11" t="s">
        <v>38</v>
      </c>
      <c r="B27" s="21" t="s">
        <v>114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99999999999994" customHeight="1" x14ac:dyDescent="0.35">
      <c r="A28" s="11" t="s">
        <v>3</v>
      </c>
      <c r="B28" s="21" t="s">
        <v>114</v>
      </c>
      <c r="C28" s="12" t="s">
        <v>40</v>
      </c>
      <c r="D28" s="27">
        <v>2876.1</v>
      </c>
      <c r="E28" s="27">
        <v>6097.2</v>
      </c>
      <c r="F28" s="27">
        <f t="shared" si="0"/>
        <v>211.99541045165327</v>
      </c>
    </row>
    <row r="29" spans="1:6" ht="54" customHeight="1" x14ac:dyDescent="0.35">
      <c r="A29" s="11" t="s">
        <v>41</v>
      </c>
      <c r="B29" s="21" t="s">
        <v>114</v>
      </c>
      <c r="C29" s="12" t="s">
        <v>42</v>
      </c>
      <c r="D29" s="27">
        <v>7403.1</v>
      </c>
      <c r="E29" s="27">
        <v>81.2</v>
      </c>
      <c r="F29" s="27">
        <f t="shared" si="0"/>
        <v>1.0968378111872052</v>
      </c>
    </row>
    <row r="30" spans="1:6" ht="33.049999999999997" customHeight="1" x14ac:dyDescent="0.35">
      <c r="A30" s="11" t="s">
        <v>92</v>
      </c>
      <c r="B30" s="21" t="s">
        <v>114</v>
      </c>
      <c r="C30" s="12" t="s">
        <v>43</v>
      </c>
      <c r="D30" s="27">
        <v>6104.9</v>
      </c>
      <c r="E30" s="27">
        <v>2964.1</v>
      </c>
      <c r="F30" s="27">
        <f t="shared" si="0"/>
        <v>48.552801847696109</v>
      </c>
    </row>
    <row r="31" spans="1:6" ht="33.049999999999997" customHeight="1" x14ac:dyDescent="0.35">
      <c r="A31" s="11" t="s">
        <v>93</v>
      </c>
      <c r="B31" s="21" t="s">
        <v>114</v>
      </c>
      <c r="C31" s="12" t="s">
        <v>44</v>
      </c>
      <c r="D31" s="27">
        <v>614.1</v>
      </c>
      <c r="E31" s="27">
        <v>725.7</v>
      </c>
      <c r="F31" s="27">
        <f t="shared" si="0"/>
        <v>118.17293600390816</v>
      </c>
    </row>
    <row r="32" spans="1:6" s="1" customFormat="1" ht="40.6" customHeight="1" x14ac:dyDescent="0.35">
      <c r="A32" s="9" t="s">
        <v>45</v>
      </c>
      <c r="B32" s="23" t="s">
        <v>114</v>
      </c>
      <c r="C32" s="10" t="s">
        <v>46</v>
      </c>
      <c r="D32" s="26">
        <f>D33+D67+D69+D68+D66</f>
        <v>1826354.2999999998</v>
      </c>
      <c r="E32" s="26">
        <f>E33+E67+E69+E68+E66</f>
        <v>1015839.9999999999</v>
      </c>
      <c r="F32" s="26">
        <f t="shared" si="0"/>
        <v>55.621190258648063</v>
      </c>
    </row>
    <row r="33" spans="1:6" s="1" customFormat="1" ht="47.95" customHeight="1" x14ac:dyDescent="0.35">
      <c r="A33" s="9" t="s">
        <v>47</v>
      </c>
      <c r="B33" s="23" t="s">
        <v>114</v>
      </c>
      <c r="C33" s="10" t="s">
        <v>48</v>
      </c>
      <c r="D33" s="26">
        <f>D34+D37+D52+D63</f>
        <v>1822459.9</v>
      </c>
      <c r="E33" s="26">
        <f>E34+E37+E52+E63</f>
        <v>1011645.6</v>
      </c>
      <c r="F33" s="26">
        <f t="shared" si="0"/>
        <v>55.509896267127743</v>
      </c>
    </row>
    <row r="34" spans="1:6" s="1" customFormat="1" ht="37.5" customHeight="1" x14ac:dyDescent="0.35">
      <c r="A34" s="9" t="s">
        <v>49</v>
      </c>
      <c r="B34" s="23" t="s">
        <v>114</v>
      </c>
      <c r="C34" s="10" t="s">
        <v>50</v>
      </c>
      <c r="D34" s="26">
        <f>D35+D36</f>
        <v>305255.7</v>
      </c>
      <c r="E34" s="26">
        <f>E35+E36</f>
        <v>228941.8</v>
      </c>
      <c r="F34" s="26">
        <f t="shared" si="0"/>
        <v>75.000008189855251</v>
      </c>
    </row>
    <row r="35" spans="1:6" s="5" customFormat="1" ht="51.75" customHeight="1" x14ac:dyDescent="0.35">
      <c r="A35" s="15" t="s">
        <v>110</v>
      </c>
      <c r="B35" s="21" t="s">
        <v>114</v>
      </c>
      <c r="C35" s="8" t="s">
        <v>111</v>
      </c>
      <c r="D35" s="27">
        <v>259162.6</v>
      </c>
      <c r="E35" s="27">
        <v>194372</v>
      </c>
      <c r="F35" s="27">
        <f t="shared" si="0"/>
        <v>75.000019292907226</v>
      </c>
    </row>
    <row r="36" spans="1:6" s="19" customFormat="1" ht="50.25" customHeight="1" x14ac:dyDescent="0.35">
      <c r="A36" s="15" t="s">
        <v>112</v>
      </c>
      <c r="B36" s="21" t="s">
        <v>114</v>
      </c>
      <c r="C36" s="8" t="s">
        <v>113</v>
      </c>
      <c r="D36" s="27">
        <v>46093.1</v>
      </c>
      <c r="E36" s="27">
        <v>34569.800000000003</v>
      </c>
      <c r="F36" s="27">
        <f t="shared" si="0"/>
        <v>74.999945761947032</v>
      </c>
    </row>
    <row r="37" spans="1:6" s="1" customFormat="1" ht="38.950000000000003" customHeight="1" x14ac:dyDescent="0.35">
      <c r="A37" s="9" t="s">
        <v>51</v>
      </c>
      <c r="B37" s="23" t="s">
        <v>114</v>
      </c>
      <c r="C37" s="10" t="s">
        <v>52</v>
      </c>
      <c r="D37" s="26">
        <f>SUM(D38:D51)</f>
        <v>461693.2</v>
      </c>
      <c r="E37" s="26">
        <f>SUM(E38:E51)</f>
        <v>115572.19999999998</v>
      </c>
      <c r="F37" s="26">
        <f t="shared" si="0"/>
        <v>25.032250854030337</v>
      </c>
    </row>
    <row r="38" spans="1:6" s="1" customFormat="1" ht="43.55" customHeight="1" x14ac:dyDescent="0.35">
      <c r="A38" s="20" t="s">
        <v>53</v>
      </c>
      <c r="B38" s="21" t="s">
        <v>114</v>
      </c>
      <c r="C38" s="8" t="s">
        <v>54</v>
      </c>
      <c r="D38" s="27">
        <v>118559.1</v>
      </c>
      <c r="E38" s="27">
        <v>48841.599999999999</v>
      </c>
      <c r="F38" s="27">
        <f t="shared" si="0"/>
        <v>41.195994234099274</v>
      </c>
    </row>
    <row r="39" spans="1:6" s="1" customFormat="1" ht="43.55" customHeight="1" x14ac:dyDescent="0.35">
      <c r="A39" s="32" t="s">
        <v>135</v>
      </c>
      <c r="B39" s="21" t="s">
        <v>114</v>
      </c>
      <c r="C39" s="8" t="s">
        <v>54</v>
      </c>
      <c r="D39" s="27">
        <v>0</v>
      </c>
      <c r="E39" s="27">
        <v>0</v>
      </c>
      <c r="F39" s="27">
        <v>0</v>
      </c>
    </row>
    <row r="40" spans="1:6" s="1" customFormat="1" ht="62.5" customHeight="1" x14ac:dyDescent="0.35">
      <c r="A40" s="20" t="s">
        <v>120</v>
      </c>
      <c r="B40" s="21" t="s">
        <v>114</v>
      </c>
      <c r="C40" s="8" t="s">
        <v>121</v>
      </c>
      <c r="D40" s="27">
        <v>71079.5</v>
      </c>
      <c r="E40" s="27">
        <v>0</v>
      </c>
      <c r="F40" s="27">
        <f t="shared" si="0"/>
        <v>0</v>
      </c>
    </row>
    <row r="41" spans="1:6" s="1" customFormat="1" ht="85.05" customHeight="1" x14ac:dyDescent="0.35">
      <c r="A41" s="22" t="s">
        <v>128</v>
      </c>
      <c r="B41" s="21" t="s">
        <v>114</v>
      </c>
      <c r="C41" s="8" t="s">
        <v>55</v>
      </c>
      <c r="D41" s="27">
        <v>31111.3</v>
      </c>
      <c r="E41" s="27">
        <v>2228</v>
      </c>
      <c r="F41" s="27">
        <f t="shared" si="0"/>
        <v>7.1613850915905157</v>
      </c>
    </row>
    <row r="42" spans="1:6" s="1" customFormat="1" ht="54.3" customHeight="1" x14ac:dyDescent="0.35">
      <c r="A42" s="22" t="s">
        <v>141</v>
      </c>
      <c r="B42" s="21" t="s">
        <v>114</v>
      </c>
      <c r="C42" s="8" t="s">
        <v>140</v>
      </c>
      <c r="D42" s="27">
        <v>11488.8</v>
      </c>
      <c r="E42" s="27">
        <v>0</v>
      </c>
      <c r="F42" s="27">
        <f t="shared" ref="F42" si="1">E42/D42%</f>
        <v>0</v>
      </c>
    </row>
    <row r="43" spans="1:6" s="1" customFormat="1" ht="87.05" customHeight="1" x14ac:dyDescent="0.35">
      <c r="A43" s="22" t="s">
        <v>4</v>
      </c>
      <c r="B43" s="21" t="s">
        <v>114</v>
      </c>
      <c r="C43" s="8" t="s">
        <v>56</v>
      </c>
      <c r="D43" s="27">
        <v>1038.3</v>
      </c>
      <c r="E43" s="27">
        <v>75.400000000000006</v>
      </c>
      <c r="F43" s="27">
        <f t="shared" si="0"/>
        <v>7.2618703650197451</v>
      </c>
    </row>
    <row r="44" spans="1:6" s="1" customFormat="1" ht="59.25" customHeight="1" x14ac:dyDescent="0.35">
      <c r="A44" s="20" t="s">
        <v>57</v>
      </c>
      <c r="B44" s="21" t="s">
        <v>114</v>
      </c>
      <c r="C44" s="8" t="s">
        <v>58</v>
      </c>
      <c r="D44" s="27">
        <v>40140.6</v>
      </c>
      <c r="E44" s="27">
        <v>26763.200000000001</v>
      </c>
      <c r="F44" s="27">
        <f t="shared" si="0"/>
        <v>66.673642147850302</v>
      </c>
    </row>
    <row r="45" spans="1:6" s="1" customFormat="1" ht="43.55" customHeight="1" x14ac:dyDescent="0.35">
      <c r="A45" s="20" t="s">
        <v>59</v>
      </c>
      <c r="B45" s="21" t="s">
        <v>114</v>
      </c>
      <c r="C45" s="8" t="s">
        <v>60</v>
      </c>
      <c r="D45" s="27">
        <v>401.6</v>
      </c>
      <c r="E45" s="27">
        <v>396.2</v>
      </c>
      <c r="F45" s="27">
        <f t="shared" si="0"/>
        <v>98.655378486055767</v>
      </c>
    </row>
    <row r="46" spans="1:6" s="1" customFormat="1" ht="38.950000000000003" customHeight="1" x14ac:dyDescent="0.35">
      <c r="A46" s="20" t="s">
        <v>61</v>
      </c>
      <c r="B46" s="21" t="s">
        <v>114</v>
      </c>
      <c r="C46" s="8" t="s">
        <v>62</v>
      </c>
      <c r="D46" s="27">
        <v>1431.6</v>
      </c>
      <c r="E46" s="27">
        <v>1431.6</v>
      </c>
      <c r="F46" s="27">
        <f t="shared" si="0"/>
        <v>100</v>
      </c>
    </row>
    <row r="47" spans="1:6" s="1" customFormat="1" ht="43.55" customHeight="1" x14ac:dyDescent="0.35">
      <c r="A47" s="20" t="s">
        <v>63</v>
      </c>
      <c r="B47" s="21" t="s">
        <v>114</v>
      </c>
      <c r="C47" s="8" t="s">
        <v>64</v>
      </c>
      <c r="D47" s="27">
        <v>385.4</v>
      </c>
      <c r="E47" s="27">
        <v>385.4</v>
      </c>
      <c r="F47" s="27">
        <f t="shared" si="0"/>
        <v>100</v>
      </c>
    </row>
    <row r="48" spans="1:6" s="1" customFormat="1" ht="43.55" customHeight="1" x14ac:dyDescent="0.35">
      <c r="A48" s="20" t="s">
        <v>115</v>
      </c>
      <c r="B48" s="21" t="s">
        <v>114</v>
      </c>
      <c r="C48" s="8" t="s">
        <v>65</v>
      </c>
      <c r="D48" s="27">
        <v>19312.400000000001</v>
      </c>
      <c r="E48" s="27">
        <v>0</v>
      </c>
      <c r="F48" s="27">
        <f t="shared" si="0"/>
        <v>0</v>
      </c>
    </row>
    <row r="49" spans="1:11" s="1" customFormat="1" ht="43.55" customHeight="1" x14ac:dyDescent="0.35">
      <c r="A49" s="20" t="s">
        <v>132</v>
      </c>
      <c r="B49" s="21" t="s">
        <v>114</v>
      </c>
      <c r="C49" s="8" t="s">
        <v>131</v>
      </c>
      <c r="D49" s="27">
        <v>2250.4</v>
      </c>
      <c r="E49" s="27">
        <v>2250.4</v>
      </c>
      <c r="F49" s="27">
        <f t="shared" si="0"/>
        <v>100</v>
      </c>
    </row>
    <row r="50" spans="1:11" s="1" customFormat="1" ht="43.55" customHeight="1" x14ac:dyDescent="0.35">
      <c r="A50" s="32" t="s">
        <v>137</v>
      </c>
      <c r="B50" s="21" t="s">
        <v>114</v>
      </c>
      <c r="C50" s="8" t="s">
        <v>136</v>
      </c>
      <c r="D50" s="27">
        <v>80</v>
      </c>
      <c r="E50" s="27">
        <v>0</v>
      </c>
      <c r="F50" s="27">
        <f t="shared" si="0"/>
        <v>0</v>
      </c>
    </row>
    <row r="51" spans="1:11" s="1" customFormat="1" ht="43.55" customHeight="1" x14ac:dyDescent="0.35">
      <c r="A51" s="20" t="s">
        <v>66</v>
      </c>
      <c r="B51" s="21" t="s">
        <v>114</v>
      </c>
      <c r="C51" s="8" t="s">
        <v>67</v>
      </c>
      <c r="D51" s="27">
        <v>164414.20000000001</v>
      </c>
      <c r="E51" s="27">
        <v>33200.400000000001</v>
      </c>
      <c r="F51" s="27">
        <f t="shared" si="0"/>
        <v>20.193146334075767</v>
      </c>
    </row>
    <row r="52" spans="1:11" s="1" customFormat="1" ht="42.05" customHeight="1" x14ac:dyDescent="0.35">
      <c r="A52" s="9" t="s">
        <v>68</v>
      </c>
      <c r="B52" s="23" t="s">
        <v>114</v>
      </c>
      <c r="C52" s="10" t="s">
        <v>69</v>
      </c>
      <c r="D52" s="26">
        <f>SUM(D53:D62)</f>
        <v>990029.39999999991</v>
      </c>
      <c r="E52" s="26">
        <f>SUM(E53:E62)</f>
        <v>634556.1</v>
      </c>
      <c r="F52" s="26">
        <f t="shared" si="0"/>
        <v>64.09467234003354</v>
      </c>
    </row>
    <row r="53" spans="1:11" s="1" customFormat="1" ht="42.05" customHeight="1" x14ac:dyDescent="0.35">
      <c r="A53" s="20" t="s">
        <v>70</v>
      </c>
      <c r="B53" s="21" t="s">
        <v>114</v>
      </c>
      <c r="C53" s="8" t="s">
        <v>71</v>
      </c>
      <c r="D53" s="27">
        <v>877962.6</v>
      </c>
      <c r="E53" s="27">
        <v>585982.1</v>
      </c>
      <c r="F53" s="27">
        <f t="shared" si="0"/>
        <v>66.743401142599922</v>
      </c>
    </row>
    <row r="54" spans="1:11" s="1" customFormat="1" ht="64.5" customHeight="1" x14ac:dyDescent="0.35">
      <c r="A54" s="20" t="s">
        <v>72</v>
      </c>
      <c r="B54" s="21" t="s">
        <v>114</v>
      </c>
      <c r="C54" s="8" t="s">
        <v>73</v>
      </c>
      <c r="D54" s="27">
        <v>18115.099999999999</v>
      </c>
      <c r="E54" s="27">
        <v>13586.3</v>
      </c>
      <c r="F54" s="27">
        <f t="shared" si="0"/>
        <v>74.999861993585469</v>
      </c>
      <c r="J54" s="30"/>
      <c r="K54" s="30"/>
    </row>
    <row r="55" spans="1:11" s="1" customFormat="1" ht="64.5" customHeight="1" x14ac:dyDescent="0.35">
      <c r="A55" s="20" t="s">
        <v>134</v>
      </c>
      <c r="B55" s="21" t="s">
        <v>114</v>
      </c>
      <c r="C55" s="8" t="s">
        <v>133</v>
      </c>
      <c r="D55" s="27">
        <v>1072.7</v>
      </c>
      <c r="E55" s="27">
        <v>714</v>
      </c>
      <c r="F55" s="27">
        <f t="shared" si="0"/>
        <v>66.561014263074483</v>
      </c>
      <c r="J55" s="31"/>
      <c r="K55" s="31"/>
    </row>
    <row r="56" spans="1:11" s="1" customFormat="1" ht="60.05" customHeight="1" x14ac:dyDescent="0.35">
      <c r="A56" s="20" t="s">
        <v>74</v>
      </c>
      <c r="B56" s="21" t="s">
        <v>114</v>
      </c>
      <c r="C56" s="8" t="s">
        <v>75</v>
      </c>
      <c r="D56" s="27">
        <v>46840.9</v>
      </c>
      <c r="E56" s="27">
        <v>0</v>
      </c>
      <c r="F56" s="27">
        <f t="shared" si="0"/>
        <v>0</v>
      </c>
    </row>
    <row r="57" spans="1:11" s="1" customFormat="1" ht="42.05" customHeight="1" x14ac:dyDescent="0.35">
      <c r="A57" s="20" t="s">
        <v>129</v>
      </c>
      <c r="B57" s="21" t="s">
        <v>114</v>
      </c>
      <c r="C57" s="8" t="s">
        <v>76</v>
      </c>
      <c r="D57" s="27">
        <v>1490.5</v>
      </c>
      <c r="E57" s="27">
        <v>877.5</v>
      </c>
      <c r="F57" s="27">
        <f t="shared" si="0"/>
        <v>58.872861455887289</v>
      </c>
    </row>
    <row r="58" spans="1:11" s="1" customFormat="1" ht="57.8" customHeight="1" x14ac:dyDescent="0.35">
      <c r="A58" s="20" t="s">
        <v>77</v>
      </c>
      <c r="B58" s="21" t="s">
        <v>114</v>
      </c>
      <c r="C58" s="8" t="s">
        <v>78</v>
      </c>
      <c r="D58" s="27">
        <v>4.9000000000000004</v>
      </c>
      <c r="E58" s="27">
        <v>0</v>
      </c>
      <c r="F58" s="27">
        <f t="shared" si="0"/>
        <v>0</v>
      </c>
    </row>
    <row r="59" spans="1:11" s="1" customFormat="1" ht="83.95" customHeight="1" x14ac:dyDescent="0.35">
      <c r="A59" s="20" t="s">
        <v>130</v>
      </c>
      <c r="B59" s="21" t="s">
        <v>114</v>
      </c>
      <c r="C59" s="8" t="s">
        <v>79</v>
      </c>
      <c r="D59" s="27">
        <v>27420</v>
      </c>
      <c r="E59" s="27">
        <v>19194</v>
      </c>
      <c r="F59" s="27">
        <f t="shared" si="0"/>
        <v>70</v>
      </c>
    </row>
    <row r="60" spans="1:11" s="1" customFormat="1" ht="45" customHeight="1" x14ac:dyDescent="0.35">
      <c r="A60" s="20" t="s">
        <v>80</v>
      </c>
      <c r="B60" s="21" t="s">
        <v>114</v>
      </c>
      <c r="C60" s="8" t="s">
        <v>81</v>
      </c>
      <c r="D60" s="27">
        <v>6172.6</v>
      </c>
      <c r="E60" s="27">
        <v>6172.6</v>
      </c>
      <c r="F60" s="27">
        <f t="shared" si="0"/>
        <v>100</v>
      </c>
    </row>
    <row r="61" spans="1:11" s="1" customFormat="1" ht="46.5" customHeight="1" x14ac:dyDescent="0.35">
      <c r="A61" s="20" t="s">
        <v>82</v>
      </c>
      <c r="B61" s="21" t="s">
        <v>114</v>
      </c>
      <c r="C61" s="8" t="s">
        <v>83</v>
      </c>
      <c r="D61" s="27">
        <v>1614.7</v>
      </c>
      <c r="E61" s="27">
        <v>1028</v>
      </c>
      <c r="F61" s="27">
        <f t="shared" si="0"/>
        <v>63.665077104106018</v>
      </c>
    </row>
    <row r="62" spans="1:11" s="1" customFormat="1" ht="42.05" customHeight="1" x14ac:dyDescent="0.35">
      <c r="A62" s="20" t="s">
        <v>116</v>
      </c>
      <c r="B62" s="21" t="s">
        <v>114</v>
      </c>
      <c r="C62" s="8" t="s">
        <v>117</v>
      </c>
      <c r="D62" s="27">
        <v>9335.4</v>
      </c>
      <c r="E62" s="27">
        <v>7001.6</v>
      </c>
      <c r="F62" s="27">
        <f t="shared" si="0"/>
        <v>75.000535595689527</v>
      </c>
    </row>
    <row r="63" spans="1:11" s="1" customFormat="1" ht="42.05" customHeight="1" x14ac:dyDescent="0.35">
      <c r="A63" s="16" t="s">
        <v>95</v>
      </c>
      <c r="B63" s="24" t="s">
        <v>114</v>
      </c>
      <c r="C63" s="17" t="s">
        <v>84</v>
      </c>
      <c r="D63" s="26">
        <f>D65+D64</f>
        <v>65481.599999999999</v>
      </c>
      <c r="E63" s="26">
        <f>+E65+E64</f>
        <v>32575.5</v>
      </c>
      <c r="F63" s="26">
        <f t="shared" si="0"/>
        <v>49.747562674094702</v>
      </c>
    </row>
    <row r="64" spans="1:11" s="1" customFormat="1" ht="62.2" customHeight="1" x14ac:dyDescent="0.35">
      <c r="A64" s="15" t="s">
        <v>122</v>
      </c>
      <c r="B64" s="21" t="s">
        <v>114</v>
      </c>
      <c r="C64" s="8" t="s">
        <v>123</v>
      </c>
      <c r="D64" s="27">
        <v>4871.6000000000004</v>
      </c>
      <c r="E64" s="27">
        <v>3410.1</v>
      </c>
      <c r="F64" s="27">
        <f t="shared" si="0"/>
        <v>69.999589457262502</v>
      </c>
    </row>
    <row r="65" spans="1:6" s="18" customFormat="1" ht="42.05" customHeight="1" x14ac:dyDescent="0.35">
      <c r="A65" s="20" t="s">
        <v>118</v>
      </c>
      <c r="B65" s="21" t="s">
        <v>114</v>
      </c>
      <c r="C65" s="8" t="s">
        <v>109</v>
      </c>
      <c r="D65" s="27">
        <v>60610</v>
      </c>
      <c r="E65" s="27">
        <v>29165.4</v>
      </c>
      <c r="F65" s="27">
        <f t="shared" si="0"/>
        <v>48.119782214156082</v>
      </c>
    </row>
    <row r="66" spans="1:6" s="1" customFormat="1" ht="36" customHeight="1" x14ac:dyDescent="0.35">
      <c r="A66" s="9" t="s">
        <v>107</v>
      </c>
      <c r="B66" s="23" t="s">
        <v>114</v>
      </c>
      <c r="C66" s="17" t="s">
        <v>108</v>
      </c>
      <c r="D66" s="26">
        <v>0</v>
      </c>
      <c r="E66" s="26">
        <v>300</v>
      </c>
      <c r="F66" s="26">
        <v>0</v>
      </c>
    </row>
    <row r="67" spans="1:6" s="1" customFormat="1" ht="32.25" customHeight="1" x14ac:dyDescent="0.35">
      <c r="A67" s="16" t="s">
        <v>85</v>
      </c>
      <c r="B67" s="23" t="s">
        <v>114</v>
      </c>
      <c r="C67" s="17" t="s">
        <v>86</v>
      </c>
      <c r="D67" s="26">
        <v>0</v>
      </c>
      <c r="E67" s="26">
        <v>0</v>
      </c>
      <c r="F67" s="26">
        <v>0</v>
      </c>
    </row>
    <row r="68" spans="1:6" s="1" customFormat="1" ht="72" customHeight="1" x14ac:dyDescent="0.35">
      <c r="A68" s="9" t="s">
        <v>97</v>
      </c>
      <c r="B68" s="23" t="s">
        <v>114</v>
      </c>
      <c r="C68" s="17" t="s">
        <v>98</v>
      </c>
      <c r="D68" s="26">
        <v>30362.7</v>
      </c>
      <c r="E68" s="26">
        <v>30362.7</v>
      </c>
      <c r="F68" s="26">
        <f t="shared" si="0"/>
        <v>100</v>
      </c>
    </row>
    <row r="69" spans="1:6" s="1" customFormat="1" ht="54" customHeight="1" x14ac:dyDescent="0.35">
      <c r="A69" s="9" t="s">
        <v>87</v>
      </c>
      <c r="B69" s="23" t="s">
        <v>114</v>
      </c>
      <c r="C69" s="17" t="s">
        <v>88</v>
      </c>
      <c r="D69" s="26">
        <v>-26468.3</v>
      </c>
      <c r="E69" s="26">
        <v>-26468.3</v>
      </c>
      <c r="F69" s="26">
        <f t="shared" si="0"/>
        <v>100</v>
      </c>
    </row>
    <row r="73" spans="1:6" s="29" customFormat="1" ht="41.25" customHeight="1" x14ac:dyDescent="0.35">
      <c r="A73" s="29" t="s">
        <v>126</v>
      </c>
      <c r="D73" s="29" t="s">
        <v>96</v>
      </c>
      <c r="E73" s="3"/>
      <c r="F73" s="3"/>
    </row>
  </sheetData>
  <autoFilter ref="A3:F69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2023-09-15T10:28:39Z</dcterms:modified>
</cp:coreProperties>
</file>