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17520" windowHeight="16610"/>
  </bookViews>
  <sheets>
    <sheet name="Лист1" sheetId="3" r:id="rId1"/>
  </sheets>
  <definedNames>
    <definedName name="_xlnm._FilterDatabase" localSheetId="0" hidden="1">Лист1!$A$3:$F$68</definedName>
    <definedName name="_xlnm.Print_Titles" localSheetId="0">Лист1!$3:$3</definedName>
  </definedNames>
  <calcPr calcId="162913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6" i="3" l="1"/>
  <c r="F7" i="3"/>
  <c r="F8" i="3"/>
  <c r="F10" i="3"/>
  <c r="F11" i="3"/>
  <c r="F12" i="3"/>
  <c r="F13" i="3"/>
  <c r="F14" i="3"/>
  <c r="F16" i="3"/>
  <c r="F17" i="3"/>
  <c r="F18" i="3"/>
  <c r="F19" i="3"/>
  <c r="F20" i="3"/>
  <c r="F21" i="3"/>
  <c r="F22" i="3"/>
  <c r="F23" i="3"/>
  <c r="F24" i="3"/>
  <c r="F26" i="3"/>
  <c r="F28" i="3"/>
  <c r="F29" i="3"/>
  <c r="F30" i="3"/>
  <c r="F31" i="3"/>
  <c r="F35" i="3"/>
  <c r="F36" i="3"/>
  <c r="F38" i="3"/>
  <c r="F40" i="3"/>
  <c r="F41" i="3"/>
  <c r="F42" i="3"/>
  <c r="F43" i="3"/>
  <c r="F44" i="3"/>
  <c r="F45" i="3"/>
  <c r="F46" i="3"/>
  <c r="F47" i="3"/>
  <c r="F48" i="3"/>
  <c r="F49" i="3"/>
  <c r="F50" i="3"/>
  <c r="F52" i="3"/>
  <c r="F53" i="3"/>
  <c r="F54" i="3"/>
  <c r="F55" i="3"/>
  <c r="F56" i="3"/>
  <c r="F57" i="3"/>
  <c r="F58" i="3"/>
  <c r="F59" i="3"/>
  <c r="F60" i="3"/>
  <c r="F61" i="3"/>
  <c r="F63" i="3"/>
  <c r="F64" i="3"/>
  <c r="F67" i="3"/>
  <c r="F68" i="3"/>
  <c r="E5" i="3"/>
  <c r="E62" i="3" l="1"/>
  <c r="D62" i="3"/>
  <c r="F62" i="3" l="1"/>
  <c r="D5" i="3"/>
  <c r="F5" i="3" s="1"/>
  <c r="D37" i="3" l="1"/>
  <c r="E34" i="3" l="1"/>
  <c r="E37" i="3" l="1"/>
  <c r="F37" i="3" s="1"/>
  <c r="E51" i="3" l="1"/>
  <c r="D51" i="3"/>
  <c r="D34" i="3"/>
  <c r="F34" i="3" s="1"/>
  <c r="F51" i="3" l="1"/>
  <c r="D33" i="3"/>
  <c r="E33" i="3"/>
  <c r="F33" i="3" l="1"/>
  <c r="E32" i="3"/>
  <c r="D32" i="3"/>
  <c r="F32" i="3" l="1"/>
  <c r="D4" i="3"/>
  <c r="E4" i="3"/>
  <c r="F4" i="3" s="1"/>
</calcChain>
</file>

<file path=xl/sharedStrings.xml><?xml version="1.0" encoding="utf-8"?>
<sst xmlns="http://schemas.openxmlformats.org/spreadsheetml/2006/main" count="205" uniqueCount="140">
  <si>
    <t>Доходы, получаемые в виде арендной платы за земли после разграничения государственной собственности на землю, а также средства от продажи права на заключение договоров аренды указанных земельных участков (за исключением земельных участков бюджетных и автономных учреждений)</t>
  </si>
  <si>
    <t>Доходы от сдачи в аренду имущества, находящегося в оперативном управлении органов государственной власти, органов местного самоуправления, органов управления государственными внебюджетными фондами и созданных ими учреждений (за исключением имущества бюджетных и автономных учреждений)</t>
  </si>
  <si>
    <t>Прочие поступления от использования имущества, находящегося в государственной и муниципальной собственности (за исключением имущества бюджетных и автономных учреждений, а также имущества государственных и муниципальных унитарных предприятий, в том числе казенных)</t>
  </si>
  <si>
    <t>Плата за увеличение площади земельных участков, находящихся в частной собственности, в результате перераспределения таких земельных участков и земель (или) земельных участков, государственная собственность на которые не разграничена и которые расположены в границах муниципальных округов</t>
  </si>
  <si>
    <t>Субсидии бюджетам муниципальных округов на обеспечение мероприятий по переселению граждан из аварийного жилищного фонда, в том числе переселению граждан из аварийного жилищного фонда с учетом необходимости развития малоэтажного жилищного строительства, за счет средств бюджетов</t>
  </si>
  <si>
    <t>Наименование показателя</t>
  </si>
  <si>
    <t>Код строки</t>
  </si>
  <si>
    <t>Код дохода по бюджетной классификации</t>
  </si>
  <si>
    <t>Х</t>
  </si>
  <si>
    <t xml:space="preserve">          в том числе: 
НАЛОГОВЫЕ И НЕНАЛОГОВЫЕ ДОХОДЫ</t>
  </si>
  <si>
    <t>000 1 00 00000 00 0000 000</t>
  </si>
  <si>
    <t>Налог на доходы физических лиц</t>
  </si>
  <si>
    <t>000 1 01 02000 01 0000 110</t>
  </si>
  <si>
    <t>Акцизы по подакцизным товарам (продукции), производимым на территории Российской Федерации</t>
  </si>
  <si>
    <t>000 1 03 02000 01 0000 110</t>
  </si>
  <si>
    <t>Единый налог на вмененный доход для отдельных видов деятельности</t>
  </si>
  <si>
    <t>Единый сельскохозяйственный налог</t>
  </si>
  <si>
    <t>000 1 05 03010 01 0000 110</t>
  </si>
  <si>
    <t>Налог, взимаемый в связи с применением патентной системы налогообложения</t>
  </si>
  <si>
    <t>000 1 05 04000 02 0000 110</t>
  </si>
  <si>
    <t>Налог на имущество физических лиц</t>
  </si>
  <si>
    <t>000 1 06 01000 00 0000 110</t>
  </si>
  <si>
    <t>000 1 08 00000 00 0000 000</t>
  </si>
  <si>
    <t>000 1 09 00000 00 0000 000</t>
  </si>
  <si>
    <t>Доходы, получаемые в виде арендной платы за земельные участки, государственная собственность на которые не разграничена, а также средства от продажи права на заключение договоров аренды указанных земельных участков</t>
  </si>
  <si>
    <t>000 1 11 05010 00 0000 120</t>
  </si>
  <si>
    <t>000 1 11 05020 00 0000 120</t>
  </si>
  <si>
    <t>000 1 11 05030 00 0000 120</t>
  </si>
  <si>
    <t>Доходы от сдачи в аренду имущества, составляющего государственную (муниципальную) казну (за исключением земельных участков)</t>
  </si>
  <si>
    <t>000 1 11 05070 00 0000 120</t>
  </si>
  <si>
    <t>Плата по соглашениям об установлении сервитута в отношении земельных участков, находящихся в государственной или муниципальной собственности</t>
  </si>
  <si>
    <t>000 1 11 05300 00 0000 120</t>
  </si>
  <si>
    <t>000 1 11 09040 00 0000 120</t>
  </si>
  <si>
    <t>000 1 12 00000 00 0000 000</t>
  </si>
  <si>
    <t>Прочие доходы от компенсации затрат бюджетов муниципальных округов</t>
  </si>
  <si>
    <t>000 1 13 02994 14 0000 130</t>
  </si>
  <si>
    <t>Доходы от продажи земельных участков, государственная собственность на которые не разграничена и которые расположены в границах муниципальных округов</t>
  </si>
  <si>
    <t>000 1 14 06012 14 0000 430</t>
  </si>
  <si>
    <t>Доходы от продажи земельных участков, находящихся в собственности муниципальных округов (за исключением земельных участков муниципальных бюджетных и автономных учреждений)</t>
  </si>
  <si>
    <t>000 1 14 06024 14 0000 430</t>
  </si>
  <si>
    <t>000 1 14 06312 14 0000 430</t>
  </si>
  <si>
    <t>Доходы от приватизации имущества, находящегося в собственности муниципальных округов, в части приватизации нефинансовых активов имущества казны</t>
  </si>
  <si>
    <t>000 1 14 13040 14 0000 410</t>
  </si>
  <si>
    <t>000 1 16 00000 00 0000 000</t>
  </si>
  <si>
    <t>000 1 17 00000 00 0000 000</t>
  </si>
  <si>
    <t>БЕЗВОЗМЕЗДНЫЕ ПОСТУПЛЕНИЯ</t>
  </si>
  <si>
    <t>000 2 00 00000 00 0000 000</t>
  </si>
  <si>
    <t>БЕЗВОЗМЕЗДНЫЕ ПОСТУПЛЕНИЯ ОТ ДРУГИХ БЮДЖЕТОВ БЮДЖЕТНОЙ СИСТЕМЫ РОССИЙСКОЙ ФЕДЕРАЦИИ</t>
  </si>
  <si>
    <t>000 2 02 00000 00 0000 000</t>
  </si>
  <si>
    <t>Дотации бюджетам бюджетной системы Российской Федерации</t>
  </si>
  <si>
    <t>000 2 02 10000 00 0000 150</t>
  </si>
  <si>
    <t>Субсидии бюджетам бюджетной системы Российской Федерации (межбюджетные субсидии)</t>
  </si>
  <si>
    <t>000 2 02 20000 00 0000 150</t>
  </si>
  <si>
    <t>Субсидии бюджетам муниципальных округов на софинансирование капитальных вложений в объекты муниципальной собственности</t>
  </si>
  <si>
    <t>000 2 02 20077 14 0000 150</t>
  </si>
  <si>
    <t>000 2 02 20299 14 0000 150</t>
  </si>
  <si>
    <t>000 2 02 20302 14 0000 150</t>
  </si>
  <si>
    <t>Субсидии бюджетам муниципальных округов на организацию бесплатного горячего питания обучающихся, получающих начальное общее образование в государственных и муниципальных образовательных организациях</t>
  </si>
  <si>
    <t>000 2 02 25304 14 0000 150</t>
  </si>
  <si>
    <t>Субсидии бюджетам муниципальных округов на обеспечение развития и укрепления материально-технической базы домов культуры в населенных пунктах с числом жителей до 50 тысяч человек</t>
  </si>
  <si>
    <t>000 2 02 25467 14 0000 150</t>
  </si>
  <si>
    <t>Субсидии бюджетам муниципальных округов на реализацию мероприятий по обеспечению жильем молодых семей</t>
  </si>
  <si>
    <t>000 2 02 25497 14 0000 150</t>
  </si>
  <si>
    <t>Субсидии бюджетам муниципальных округов на поддержку отрасли культуры</t>
  </si>
  <si>
    <t>000 2 02 25519 14 0000 150</t>
  </si>
  <si>
    <t>000 2 02 25555 14 0000 150</t>
  </si>
  <si>
    <t>Прочие субсидии бюджетам муниципальных округов</t>
  </si>
  <si>
    <t>000 2 02 29999 14 0000 150</t>
  </si>
  <si>
    <t>Субвенции бюджетам бюджетной системы Российской Федерации</t>
  </si>
  <si>
    <t>000 2 02 30000 00 0000 150</t>
  </si>
  <si>
    <t>Субвенции бюджетам муниципальных округов на выполнение передаваемых полномочий субъектов Российской Федерации</t>
  </si>
  <si>
    <t>000 2 02 30024 14 0000 150</t>
  </si>
  <si>
    <t>Субвенции бюджетам муниципальных округов на компенсацию части платы, взимаемой с родителей (законных представителей) за присмотр и уход за детьми, посещающими образовательные организации, реализующие образовательные программы дошкольного образования</t>
  </si>
  <si>
    <t>000 2 02 30029 14 0000 150</t>
  </si>
  <si>
    <t>Субвенции бюджетам муниципальных округов на предоставление жилых помещений детям-сиротам и детям, оставшимся без попечения родителей, лицам из их числа по договорам найма специализированных жилых помещений</t>
  </si>
  <si>
    <t>000 2 02 35082 14 0000 150</t>
  </si>
  <si>
    <t>000 2 02 35118 14 0000 150</t>
  </si>
  <si>
    <t>Субвенции бюджетам муниципальных округов на осуществление полномочий по составлению (изменению) списков кандидатов в присяжные заседатели федеральных судов общей юрисдикции в Российской Федерации</t>
  </si>
  <si>
    <t>000 2 02 35120 14 0000 150</t>
  </si>
  <si>
    <t>000 2 02 35303 14 0000 150</t>
  </si>
  <si>
    <t>Субвенции бюджетам муниципальных округов на стимулирование развития приоритетных подотраслей агропромышленного комплекса и развитие малых форм хозяйствования</t>
  </si>
  <si>
    <t>000 2 02 35502 14 0000 150</t>
  </si>
  <si>
    <t>Субвенции бюджетам муниципальных округов на поддержку сельскохозяйственного производства по отдельным подотраслям растениеводства и животноводства</t>
  </si>
  <si>
    <t>000 2 02 35508 14 0000 150</t>
  </si>
  <si>
    <t>000 2 02 40000 00 0000 150</t>
  </si>
  <si>
    <t>ПРОЧИЕ БЕЗВОЗМЕЗДНЫЕ ПОСТУПЛЕНИЯ</t>
  </si>
  <si>
    <t>000 2 07 00000 00 0000 000</t>
  </si>
  <si>
    <t>ВОЗВРАТ ОСТАТКОВ СУБСИДИЙ, СУБВЕНЦИЙ И ИНЫХ МЕЖБЮДЖЕТНЫХ ТРАНСФЕРТОВ, ИМЕЮЩИХ ЦЕЛЕВОЕ НАЗНАЧЕНИЕ, ПРОШЛЫХ ЛЕТ</t>
  </si>
  <si>
    <t>000 2 19 00000 00 0000 000</t>
  </si>
  <si>
    <t>тыс.руб.</t>
  </si>
  <si>
    <t xml:space="preserve">Государственная пошлина </t>
  </si>
  <si>
    <t>Задолженность и перерасчеты по отмененным налогам, сборам и иным обязательным платежам</t>
  </si>
  <si>
    <t>Штрафы, санкции, возмещение ущерба</t>
  </si>
  <si>
    <t>Прочие неналоговые доходы</t>
  </si>
  <si>
    <t>Платежи при пользовании природными ресурсами</t>
  </si>
  <si>
    <t>ИНЫЕ МЕЖБЮДЖЕТНЫЕ ТРАНСФЕРТЫ</t>
  </si>
  <si>
    <t>Виноградова А. М.</t>
  </si>
  <si>
    <t>ДОХОДЫ БЮДЖЕТОВ БЮДЖЕТНОЙ СИСТЕМЫ РОССИЙСКОЙ ФЕДЕРАЦИИ ОТ ВОЗВРАТА ОСТАТКОВ СУБСИДИЙ, СУБВЕНЦИЙ И ИНЫХ МЕЖБЮДЖЕТНЫХ ТРАНСФЕРТОВ, ИМЕЮЩИХ ЦЕЛЕВОЕ НАЗНАЧЕНИЕ, ПРОШЛЫХ ЛЕТ</t>
  </si>
  <si>
    <t>000 2 18 00000 00 0000 000</t>
  </si>
  <si>
    <t>%  исполнения</t>
  </si>
  <si>
    <t>Плата, поступившая в рамках договора за предоставление права на размещение и эксплуатацию нестационарного торгового объекта, установку и эксплуатацию рекламных конструкций на землях или  земельных участках, находящихся в собственности муниципальных округов, и на землях или земельных участках, государственная собственность на которые не разграничена</t>
  </si>
  <si>
    <t>000 1 11 09080 14 0000 120</t>
  </si>
  <si>
    <t>Налог, взимаемый в связи с применением упрощенной системы налогообложения</t>
  </si>
  <si>
    <t>000 1 05 01000 00 0000 110</t>
  </si>
  <si>
    <t>000 1 05 02000 02 0000 110</t>
  </si>
  <si>
    <t>000 1 06 06000 00 0000 110</t>
  </si>
  <si>
    <t xml:space="preserve">Земельный налог </t>
  </si>
  <si>
    <t>БЕЗВОЗМЕЗДНЫЕ ПОСТУПЛЕНИЯ ОТ НЕГОСУДАРСТВЕННЫХ ОРГАНИЗАЦИЙ</t>
  </si>
  <si>
    <t>000 2 04 00000 00 0000 000</t>
  </si>
  <si>
    <t>000 2 02 49999 14 0000 150</t>
  </si>
  <si>
    <t>Дотации бюджетам муниципальных округов на выравнивание бюджетной обеспеченности из бюджета субъекта Российской Федерации</t>
  </si>
  <si>
    <t>000 2 02 15001 14 0000 150</t>
  </si>
  <si>
    <t>Дотации бюджетам муниципальных округов на поддержку мер по обеспечению сбалансированности бюджетов</t>
  </si>
  <si>
    <t>000 2 02 15002 14 0000 150</t>
  </si>
  <si>
    <t>010</t>
  </si>
  <si>
    <t>Субсидии бюджетам на поддержку государственных программ субъектов Российской Федерации и муниципальных программ формирования современной городской среды</t>
  </si>
  <si>
    <t>Единая субвенция бюджетам муниципальных округов</t>
  </si>
  <si>
    <t>000 2 02 39998 14 0000 150</t>
  </si>
  <si>
    <t>Прочие межбюджетные трансферты, передаваемые бюджетам муниципальных округов</t>
  </si>
  <si>
    <t>ДОХОДЫ БЮДЖЕТА - всего</t>
  </si>
  <si>
    <t>Субсидии бюджетам муниципальных округов на осуществление дорожной деятельности в отношении автомобильных дорог общего пользования, а также капитального ремонта и ремонта дворовых территорий многоквартирных домов, проездов к дворовым территориям многоквартирных домов населенных пунктов</t>
  </si>
  <si>
    <t>000 2 02 20216 14 0000 150</t>
  </si>
  <si>
    <t>Иные межбюджетные трансферты на проведение мероприятий по обеспечению деятельности советников директора по воспитанию и взаимодействию с детскими общеcтвенными объединениями в общеобразовательных организациях</t>
  </si>
  <si>
    <t>000 2 02 45179 14 0000 150</t>
  </si>
  <si>
    <t>000 1 14 02040 14 0000 410</t>
  </si>
  <si>
    <t>Доходы от реализации имущества, находящегося в собственности муниципальных округов (за исключением движимого имущества муниципальных бюджетных и автономных учреждений, а также имущества муниципальных унитарных предприятий, в том числе казенных), в части реализации основных средств по указанному имуществу</t>
  </si>
  <si>
    <t>Заместитель главы администрации - начальник финансового управления</t>
  </si>
  <si>
    <t>План по бюджету на 2023 год</t>
  </si>
  <si>
    <t>Субсидии бюджетам муниципальных округов на обеспечение мероприятий по переселению граждан из аварийного жилищного фонда, в том числе переселению граждан из аварийного жилищного фонда с учетом необходимости развития малоэтажного жилищного строительства, за счет средств, поступивших от публично-правовой компании "Фонд развития территорий"</t>
  </si>
  <si>
    <t>Субвенции бюджетам муниципальных округов на осуществление первичного воинского учета органами местного самоуправления поселений, муниципальных и городских округов</t>
  </si>
  <si>
    <t>Субвенции бюджетам муниципальных округов на ежемесячное денежное вознаграждение за классное руководство педагогическим работникам государственных и муниципальных образовательных организаций, реализующих образовательные программы начального общего образования, образовательные программы основного общего образования, образовательные программы среднего общего образования</t>
  </si>
  <si>
    <t>000 2 02 25590 14 0000 150</t>
  </si>
  <si>
    <t>Субсидии бюджетам муниципальных округов на техническое оснащение региональных и муниципальных музеев</t>
  </si>
  <si>
    <t>000 2 02 35014 14 0000 150</t>
  </si>
  <si>
    <t>Субвенции на стимулирование увеличения производства картофеля и овощей</t>
  </si>
  <si>
    <t>Субсидии на реализацию мероприятий по модернизации, реконструкции, строительству и капитальному ремонту объектов коммунальной инфраструктуры</t>
  </si>
  <si>
    <t>000 2 02 25599 14 0000 150</t>
  </si>
  <si>
    <t>Субсидии на подготовку проектов межевания земельных участков и на проведение кадастровых работ</t>
  </si>
  <si>
    <t>Факт исполнения на 01.08.2023 г.</t>
  </si>
  <si>
    <t>Исполнение бюджета Балахнинского муниципального округа по доходам на 01.08.2023 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</si>
</sst>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10419]#,##0.0"/>
    <numFmt numFmtId="165" formatCode="?"/>
    <numFmt numFmtId="166" formatCode="#,##0.0"/>
    <numFmt numFmtId="167" formatCode="#,##0.0000"/>
  </numFmts>
  <fonts count="8" x14ac:knownFonts="1">
    <font>
      <sz val="10"/>
      <name val="Arial"/>
    </font>
    <font>
      <sz val="14"/>
      <color indexed="9"/>
      <name val="Times New Roman"/>
      <family val="1"/>
      <charset val="204"/>
    </font>
    <font>
      <sz val="14"/>
      <name val="Times New Roman"/>
      <family val="1"/>
      <charset val="204"/>
    </font>
    <font>
      <b/>
      <sz val="14"/>
      <color indexed="9"/>
      <name val="Times New Roman"/>
      <family val="1"/>
      <charset val="204"/>
    </font>
    <font>
      <b/>
      <sz val="14"/>
      <name val="Times New Roman"/>
      <family val="1"/>
      <charset val="204"/>
    </font>
    <font>
      <b/>
      <sz val="20"/>
      <color indexed="9"/>
      <name val="Times New Roman"/>
      <family val="1"/>
      <charset val="204"/>
    </font>
    <font>
      <sz val="8"/>
      <name val="Arial"/>
      <family val="2"/>
      <charset val="204"/>
    </font>
    <font>
      <sz val="14"/>
      <name val="Arial Cy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4" fillId="0" borderId="0" xfId="0" applyFont="1" applyFill="1"/>
    <xf numFmtId="0" fontId="2" fillId="0" borderId="1" xfId="0" applyFont="1" applyFill="1" applyBorder="1" applyAlignment="1" applyProtection="1">
      <alignment horizontal="center" vertical="top" wrapText="1"/>
      <protection locked="0"/>
    </xf>
    <xf numFmtId="0" fontId="2" fillId="0" borderId="0" xfId="0" applyFont="1" applyFill="1" applyAlignment="1">
      <alignment horizontal="center"/>
    </xf>
    <xf numFmtId="0" fontId="2" fillId="0" borderId="0" xfId="0" applyFont="1" applyFill="1"/>
    <xf numFmtId="0" fontId="2" fillId="0" borderId="0" xfId="0" applyFont="1" applyFill="1"/>
    <xf numFmtId="0" fontId="2" fillId="0" borderId="0" xfId="0" applyFont="1" applyFill="1"/>
    <xf numFmtId="0" fontId="2" fillId="0" borderId="1" xfId="0" applyFont="1" applyFill="1" applyBorder="1" applyAlignment="1" applyProtection="1">
      <alignment horizontal="center" wrapText="1" readingOrder="1"/>
      <protection locked="0"/>
    </xf>
    <xf numFmtId="49" fontId="2" fillId="0" borderId="1" xfId="0" applyNumberFormat="1" applyFont="1" applyBorder="1" applyAlignment="1">
      <alignment horizontal="center"/>
    </xf>
    <xf numFmtId="0" fontId="3" fillId="0" borderId="1" xfId="0" applyFont="1" applyFill="1" applyBorder="1" applyAlignment="1" applyProtection="1">
      <alignment horizontal="left" wrapText="1" readingOrder="1"/>
      <protection locked="0"/>
    </xf>
    <xf numFmtId="0" fontId="3" fillId="0" borderId="1" xfId="0" applyFont="1" applyFill="1" applyBorder="1" applyAlignment="1" applyProtection="1">
      <alignment horizontal="center" wrapText="1" readingOrder="1"/>
      <protection locked="0"/>
    </xf>
    <xf numFmtId="0" fontId="1" fillId="0" borderId="1" xfId="0" applyFont="1" applyFill="1" applyBorder="1" applyAlignment="1" applyProtection="1">
      <alignment horizontal="left" wrapText="1" readingOrder="1"/>
      <protection locked="0"/>
    </xf>
    <xf numFmtId="0" fontId="1" fillId="0" borderId="1" xfId="0" applyFont="1" applyFill="1" applyBorder="1" applyAlignment="1" applyProtection="1">
      <alignment horizontal="center" wrapText="1" readingOrder="1"/>
      <protection locked="0"/>
    </xf>
    <xf numFmtId="0" fontId="2" fillId="0" borderId="1" xfId="0" applyFont="1" applyBorder="1" applyAlignment="1" applyProtection="1">
      <alignment horizontal="left" wrapText="1" readingOrder="1"/>
      <protection locked="0"/>
    </xf>
    <xf numFmtId="0" fontId="1" fillId="0" borderId="1" xfId="0" applyFont="1" applyBorder="1" applyAlignment="1" applyProtection="1">
      <alignment horizontal="center" wrapText="1" readingOrder="1"/>
      <protection locked="0"/>
    </xf>
    <xf numFmtId="0" fontId="2" fillId="0" borderId="1" xfId="0" applyFont="1" applyFill="1" applyBorder="1" applyAlignment="1" applyProtection="1">
      <alignment horizontal="left" wrapText="1" readingOrder="1"/>
      <protection locked="0"/>
    </xf>
    <xf numFmtId="0" fontId="4" fillId="0" borderId="1" xfId="0" applyFont="1" applyFill="1" applyBorder="1" applyAlignment="1" applyProtection="1">
      <alignment horizontal="left" wrapText="1" readingOrder="1"/>
      <protection locked="0"/>
    </xf>
    <xf numFmtId="0" fontId="4" fillId="0" borderId="1" xfId="0" applyFont="1" applyFill="1" applyBorder="1" applyAlignment="1" applyProtection="1">
      <alignment horizontal="center" wrapText="1" readingOrder="1"/>
      <protection locked="0"/>
    </xf>
    <xf numFmtId="0" fontId="2" fillId="0" borderId="0" xfId="0" applyFont="1" applyFill="1"/>
    <xf numFmtId="0" fontId="2" fillId="0" borderId="0" xfId="0" applyFont="1" applyFill="1"/>
    <xf numFmtId="49" fontId="2" fillId="0" borderId="1" xfId="0" applyNumberFormat="1" applyFont="1" applyBorder="1" applyAlignment="1">
      <alignment horizontal="left" wrapText="1"/>
    </xf>
    <xf numFmtId="49" fontId="2" fillId="0" borderId="1" xfId="0" applyNumberFormat="1" applyFont="1" applyBorder="1" applyAlignment="1">
      <alignment horizontal="center" wrapText="1"/>
    </xf>
    <xf numFmtId="165" fontId="2" fillId="0" borderId="1" xfId="0" applyNumberFormat="1" applyFont="1" applyBorder="1" applyAlignment="1">
      <alignment horizontal="left" wrapText="1"/>
    </xf>
    <xf numFmtId="49" fontId="4" fillId="0" borderId="1" xfId="0" applyNumberFormat="1" applyFont="1" applyBorder="1" applyAlignment="1">
      <alignment horizontal="center" wrapText="1"/>
    </xf>
    <xf numFmtId="49" fontId="7" fillId="0" borderId="1" xfId="0" applyNumberFormat="1" applyFont="1" applyBorder="1" applyAlignment="1">
      <alignment horizontal="center" wrapText="1"/>
    </xf>
    <xf numFmtId="0" fontId="2" fillId="0" borderId="1" xfId="0" applyFont="1" applyFill="1" applyBorder="1" applyAlignment="1" applyProtection="1">
      <alignment horizontal="center" vertical="center" wrapText="1" readingOrder="1"/>
      <protection locked="0"/>
    </xf>
    <xf numFmtId="164" fontId="4" fillId="0" borderId="1" xfId="0" applyNumberFormat="1" applyFont="1" applyFill="1" applyBorder="1" applyAlignment="1" applyProtection="1">
      <alignment horizontal="center" wrapText="1" readingOrder="1"/>
      <protection locked="0"/>
    </xf>
    <xf numFmtId="164" fontId="2" fillId="0" borderId="1" xfId="0" applyNumberFormat="1" applyFont="1" applyFill="1" applyBorder="1" applyAlignment="1" applyProtection="1">
      <alignment horizontal="center" wrapText="1" readingOrder="1"/>
      <protection locked="0"/>
    </xf>
    <xf numFmtId="0" fontId="2" fillId="0" borderId="0" xfId="0" applyFont="1" applyFill="1"/>
    <xf numFmtId="0" fontId="2" fillId="0" borderId="0" xfId="0" applyFont="1" applyFill="1"/>
    <xf numFmtId="166" fontId="4" fillId="0" borderId="0" xfId="0" applyNumberFormat="1" applyFont="1" applyFill="1"/>
    <xf numFmtId="167" fontId="4" fillId="0" borderId="0" xfId="0" applyNumberFormat="1" applyFont="1" applyFill="1"/>
    <xf numFmtId="49" fontId="2" fillId="0" borderId="2" xfId="0" applyNumberFormat="1" applyFont="1" applyBorder="1" applyAlignment="1" applyProtection="1">
      <alignment horizontal="left" vertical="center" wrapText="1"/>
    </xf>
    <xf numFmtId="0" fontId="5" fillId="0" borderId="0" xfId="0" applyFont="1" applyFill="1" applyAlignment="1" applyProtection="1">
      <alignment horizontal="center" wrapText="1" readingOrder="1"/>
      <protection locked="0"/>
    </xf>
    <xf numFmtId="0" fontId="4" fillId="0" borderId="0" xfId="0" applyFont="1" applyFill="1" applyAlignment="1" applyProtection="1">
      <alignment horizontal="center" vertical="center" wrapText="1" readingOrder="1"/>
      <protection locked="0"/>
    </xf>
    <xf numFmtId="0" fontId="2" fillId="0" borderId="0" xfId="0" applyFont="1" applyFill="1"/>
  </cellXfs>
  <cellStyles count="1">
    <cellStyle name="Обычный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FF"/>
      <rgbColor rgb="00000000"/>
      <rgbColor rgb="00FFEBCD"/>
      <rgbColor rgb="00FFFFFF"/>
      <rgbColor rgb="008B0000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72"/>
  <sheetViews>
    <sheetView tabSelected="1" zoomScale="50" zoomScaleNormal="50" workbookViewId="0">
      <selection activeCell="H9" sqref="H9"/>
    </sheetView>
  </sheetViews>
  <sheetFormatPr defaultColWidth="9.1796875" defaultRowHeight="18" x14ac:dyDescent="0.4"/>
  <cols>
    <col min="1" max="1" width="126" style="4" customWidth="1"/>
    <col min="2" max="2" width="10.81640625" style="4" customWidth="1"/>
    <col min="3" max="3" width="36.453125" style="4" customWidth="1"/>
    <col min="4" max="4" width="23" style="3" customWidth="1"/>
    <col min="5" max="5" width="21.7265625" style="3" customWidth="1"/>
    <col min="6" max="6" width="18.81640625" style="3" customWidth="1"/>
    <col min="7" max="7" width="9.1796875" style="4"/>
    <col min="8" max="9" width="15.1796875" style="4" customWidth="1"/>
    <col min="10" max="11" width="30.54296875" style="4" customWidth="1"/>
    <col min="12" max="16384" width="9.1796875" style="4"/>
  </cols>
  <sheetData>
    <row r="1" spans="1:9" ht="42" customHeight="1" x14ac:dyDescent="0.5">
      <c r="A1" s="33" t="s">
        <v>139</v>
      </c>
      <c r="B1" s="33"/>
      <c r="C1" s="33"/>
      <c r="D1" s="33"/>
      <c r="E1" s="33"/>
      <c r="F1" s="33"/>
    </row>
    <row r="2" spans="1:9" ht="42" customHeight="1" x14ac:dyDescent="0.4">
      <c r="A2" s="34"/>
      <c r="B2" s="35"/>
      <c r="C2" s="35"/>
      <c r="D2" s="35"/>
      <c r="F2" s="3" t="s">
        <v>89</v>
      </c>
    </row>
    <row r="3" spans="1:9" ht="56.25" customHeight="1" x14ac:dyDescent="0.4">
      <c r="A3" s="25" t="s">
        <v>5</v>
      </c>
      <c r="B3" s="25" t="s">
        <v>6</v>
      </c>
      <c r="C3" s="25" t="s">
        <v>7</v>
      </c>
      <c r="D3" s="2" t="s">
        <v>127</v>
      </c>
      <c r="E3" s="2" t="s">
        <v>138</v>
      </c>
      <c r="F3" s="2" t="s">
        <v>99</v>
      </c>
    </row>
    <row r="4" spans="1:9" s="1" customFormat="1" ht="46.5" customHeight="1" x14ac:dyDescent="0.35">
      <c r="A4" s="9" t="s">
        <v>119</v>
      </c>
      <c r="B4" s="23" t="s">
        <v>114</v>
      </c>
      <c r="C4" s="10" t="s">
        <v>8</v>
      </c>
      <c r="D4" s="26">
        <f>D5+D32</f>
        <v>2876611.1999999997</v>
      </c>
      <c r="E4" s="26">
        <f>E5+E32</f>
        <v>1459482.9</v>
      </c>
      <c r="F4" s="26">
        <f>E4/D4%</f>
        <v>50.736189165918567</v>
      </c>
      <c r="H4" s="30"/>
      <c r="I4" s="30"/>
    </row>
    <row r="5" spans="1:9" s="1" customFormat="1" ht="46.5" customHeight="1" x14ac:dyDescent="0.35">
      <c r="A5" s="9" t="s">
        <v>9</v>
      </c>
      <c r="B5" s="23" t="s">
        <v>114</v>
      </c>
      <c r="C5" s="10" t="s">
        <v>10</v>
      </c>
      <c r="D5" s="26">
        <f>SUM(D6:D31)</f>
        <v>1016336.1</v>
      </c>
      <c r="E5" s="26">
        <f>SUM(E6:E31)</f>
        <v>539880.69999999984</v>
      </c>
      <c r="F5" s="26">
        <f t="shared" ref="F5:F68" si="0">E5/D5%</f>
        <v>53.120291604322617</v>
      </c>
      <c r="H5" s="30"/>
    </row>
    <row r="6" spans="1:9" ht="33" customHeight="1" x14ac:dyDescent="0.4">
      <c r="A6" s="11" t="s">
        <v>11</v>
      </c>
      <c r="B6" s="21" t="s">
        <v>114</v>
      </c>
      <c r="C6" s="12" t="s">
        <v>12</v>
      </c>
      <c r="D6" s="27">
        <v>655898.1</v>
      </c>
      <c r="E6" s="27">
        <v>366773.2</v>
      </c>
      <c r="F6" s="27">
        <f t="shared" si="0"/>
        <v>55.91923501531717</v>
      </c>
    </row>
    <row r="7" spans="1:9" ht="33" customHeight="1" x14ac:dyDescent="0.4">
      <c r="A7" s="11" t="s">
        <v>13</v>
      </c>
      <c r="B7" s="21" t="s">
        <v>114</v>
      </c>
      <c r="C7" s="12" t="s">
        <v>14</v>
      </c>
      <c r="D7" s="27">
        <v>21122.3</v>
      </c>
      <c r="E7" s="27">
        <v>13920.1</v>
      </c>
      <c r="F7" s="27">
        <f t="shared" si="0"/>
        <v>65.902387524085924</v>
      </c>
    </row>
    <row r="8" spans="1:9" s="6" customFormat="1" ht="33" customHeight="1" x14ac:dyDescent="0.4">
      <c r="A8" s="11" t="s">
        <v>102</v>
      </c>
      <c r="B8" s="21" t="s">
        <v>114</v>
      </c>
      <c r="C8" s="12" t="s">
        <v>103</v>
      </c>
      <c r="D8" s="27">
        <v>51642.9</v>
      </c>
      <c r="E8" s="27">
        <v>38841.599999999999</v>
      </c>
      <c r="F8" s="27">
        <f t="shared" si="0"/>
        <v>75.211887790964497</v>
      </c>
    </row>
    <row r="9" spans="1:9" ht="33" customHeight="1" x14ac:dyDescent="0.4">
      <c r="A9" s="11" t="s">
        <v>15</v>
      </c>
      <c r="B9" s="21" t="s">
        <v>114</v>
      </c>
      <c r="C9" s="12" t="s">
        <v>104</v>
      </c>
      <c r="D9" s="27">
        <v>0</v>
      </c>
      <c r="E9" s="27">
        <v>-259.8</v>
      </c>
      <c r="F9" s="27">
        <v>0</v>
      </c>
    </row>
    <row r="10" spans="1:9" ht="33" customHeight="1" x14ac:dyDescent="0.4">
      <c r="A10" s="11" t="s">
        <v>16</v>
      </c>
      <c r="B10" s="21" t="s">
        <v>114</v>
      </c>
      <c r="C10" s="12" t="s">
        <v>17</v>
      </c>
      <c r="D10" s="27">
        <v>5</v>
      </c>
      <c r="E10" s="27">
        <v>0</v>
      </c>
      <c r="F10" s="27">
        <f t="shared" si="0"/>
        <v>0</v>
      </c>
    </row>
    <row r="11" spans="1:9" ht="33" customHeight="1" x14ac:dyDescent="0.4">
      <c r="A11" s="11" t="s">
        <v>18</v>
      </c>
      <c r="B11" s="21" t="s">
        <v>114</v>
      </c>
      <c r="C11" s="12" t="s">
        <v>19</v>
      </c>
      <c r="D11" s="27">
        <v>14802</v>
      </c>
      <c r="E11" s="27">
        <v>6017.2</v>
      </c>
      <c r="F11" s="27">
        <f t="shared" si="0"/>
        <v>40.651263342791509</v>
      </c>
    </row>
    <row r="12" spans="1:9" ht="33" customHeight="1" x14ac:dyDescent="0.4">
      <c r="A12" s="11" t="s">
        <v>20</v>
      </c>
      <c r="B12" s="21" t="s">
        <v>114</v>
      </c>
      <c r="C12" s="12" t="s">
        <v>21</v>
      </c>
      <c r="D12" s="27">
        <v>53313.8</v>
      </c>
      <c r="E12" s="27">
        <v>3342.4</v>
      </c>
      <c r="F12" s="27">
        <f t="shared" si="0"/>
        <v>6.2692961297075049</v>
      </c>
    </row>
    <row r="13" spans="1:9" s="6" customFormat="1" ht="33" customHeight="1" x14ac:dyDescent="0.4">
      <c r="A13" s="11" t="s">
        <v>106</v>
      </c>
      <c r="B13" s="21" t="s">
        <v>114</v>
      </c>
      <c r="C13" s="12" t="s">
        <v>105</v>
      </c>
      <c r="D13" s="27">
        <v>76475.3</v>
      </c>
      <c r="E13" s="27">
        <v>27606.1</v>
      </c>
      <c r="F13" s="27">
        <f t="shared" si="0"/>
        <v>36.098060419507995</v>
      </c>
    </row>
    <row r="14" spans="1:9" ht="33" customHeight="1" x14ac:dyDescent="0.4">
      <c r="A14" s="11" t="s">
        <v>90</v>
      </c>
      <c r="B14" s="21" t="s">
        <v>114</v>
      </c>
      <c r="C14" s="12" t="s">
        <v>22</v>
      </c>
      <c r="D14" s="27">
        <v>12499</v>
      </c>
      <c r="E14" s="27">
        <v>5181</v>
      </c>
      <c r="F14" s="27">
        <f t="shared" si="0"/>
        <v>41.451316105288427</v>
      </c>
    </row>
    <row r="15" spans="1:9" ht="33" customHeight="1" x14ac:dyDescent="0.4">
      <c r="A15" s="11" t="s">
        <v>91</v>
      </c>
      <c r="B15" s="21" t="s">
        <v>114</v>
      </c>
      <c r="C15" s="12" t="s">
        <v>23</v>
      </c>
      <c r="D15" s="27">
        <v>0</v>
      </c>
      <c r="E15" s="27">
        <v>0</v>
      </c>
      <c r="F15" s="27">
        <v>0</v>
      </c>
    </row>
    <row r="16" spans="1:9" ht="67.5" customHeight="1" x14ac:dyDescent="0.4">
      <c r="A16" s="11" t="s">
        <v>24</v>
      </c>
      <c r="B16" s="21" t="s">
        <v>114</v>
      </c>
      <c r="C16" s="12" t="s">
        <v>25</v>
      </c>
      <c r="D16" s="27">
        <v>39222.699999999997</v>
      </c>
      <c r="E16" s="27">
        <v>13144.8</v>
      </c>
      <c r="F16" s="27">
        <f t="shared" si="0"/>
        <v>33.51324615592501</v>
      </c>
    </row>
    <row r="17" spans="1:6" ht="72" customHeight="1" x14ac:dyDescent="0.4">
      <c r="A17" s="11" t="s">
        <v>0</v>
      </c>
      <c r="B17" s="21" t="s">
        <v>114</v>
      </c>
      <c r="C17" s="12" t="s">
        <v>26</v>
      </c>
      <c r="D17" s="27">
        <v>566.79999999999995</v>
      </c>
      <c r="E17" s="27">
        <v>554.5</v>
      </c>
      <c r="F17" s="27">
        <f t="shared" si="0"/>
        <v>97.829922371206791</v>
      </c>
    </row>
    <row r="18" spans="1:6" ht="75" customHeight="1" x14ac:dyDescent="0.4">
      <c r="A18" s="11" t="s">
        <v>1</v>
      </c>
      <c r="B18" s="21" t="s">
        <v>114</v>
      </c>
      <c r="C18" s="12" t="s">
        <v>27</v>
      </c>
      <c r="D18" s="27">
        <v>384.5</v>
      </c>
      <c r="E18" s="27">
        <v>1302.8</v>
      </c>
      <c r="F18" s="27">
        <f t="shared" si="0"/>
        <v>338.82964889466837</v>
      </c>
    </row>
    <row r="19" spans="1:6" ht="51" customHeight="1" x14ac:dyDescent="0.4">
      <c r="A19" s="11" t="s">
        <v>28</v>
      </c>
      <c r="B19" s="21" t="s">
        <v>114</v>
      </c>
      <c r="C19" s="12" t="s">
        <v>29</v>
      </c>
      <c r="D19" s="27">
        <v>7197.1</v>
      </c>
      <c r="E19" s="27">
        <v>2676</v>
      </c>
      <c r="F19" s="27">
        <f t="shared" si="0"/>
        <v>37.181642606049657</v>
      </c>
    </row>
    <row r="20" spans="1:6" ht="51" customHeight="1" x14ac:dyDescent="0.4">
      <c r="A20" s="11" t="s">
        <v>30</v>
      </c>
      <c r="B20" s="21" t="s">
        <v>114</v>
      </c>
      <c r="C20" s="12" t="s">
        <v>31</v>
      </c>
      <c r="D20" s="27">
        <v>1.2</v>
      </c>
      <c r="E20" s="27">
        <v>0.7</v>
      </c>
      <c r="F20" s="27">
        <f t="shared" si="0"/>
        <v>58.333333333333329</v>
      </c>
    </row>
    <row r="21" spans="1:6" ht="80.5" customHeight="1" x14ac:dyDescent="0.4">
      <c r="A21" s="11" t="s">
        <v>2</v>
      </c>
      <c r="B21" s="21" t="s">
        <v>114</v>
      </c>
      <c r="C21" s="12" t="s">
        <v>32</v>
      </c>
      <c r="D21" s="27">
        <v>3693.6</v>
      </c>
      <c r="E21" s="27">
        <v>2333.3000000000002</v>
      </c>
      <c r="F21" s="27">
        <f t="shared" si="0"/>
        <v>63.171431665583718</v>
      </c>
    </row>
    <row r="22" spans="1:6" s="5" customFormat="1" ht="89.15" customHeight="1" x14ac:dyDescent="0.4">
      <c r="A22" s="13" t="s">
        <v>100</v>
      </c>
      <c r="B22" s="21" t="s">
        <v>114</v>
      </c>
      <c r="C22" s="14" t="s">
        <v>101</v>
      </c>
      <c r="D22" s="27">
        <v>625.20000000000005</v>
      </c>
      <c r="E22" s="27">
        <v>504.1</v>
      </c>
      <c r="F22" s="27">
        <f t="shared" si="0"/>
        <v>80.630198336532303</v>
      </c>
    </row>
    <row r="23" spans="1:6" ht="39" customHeight="1" x14ac:dyDescent="0.4">
      <c r="A23" s="11" t="s">
        <v>94</v>
      </c>
      <c r="B23" s="21" t="s">
        <v>114</v>
      </c>
      <c r="C23" s="12" t="s">
        <v>33</v>
      </c>
      <c r="D23" s="27">
        <v>39633.199999999997</v>
      </c>
      <c r="E23" s="27">
        <v>20734.3</v>
      </c>
      <c r="F23" s="27">
        <f t="shared" si="0"/>
        <v>52.315482978916663</v>
      </c>
    </row>
    <row r="24" spans="1:6" ht="39" customHeight="1" x14ac:dyDescent="0.4">
      <c r="A24" s="11" t="s">
        <v>34</v>
      </c>
      <c r="B24" s="21" t="s">
        <v>114</v>
      </c>
      <c r="C24" s="12" t="s">
        <v>35</v>
      </c>
      <c r="D24" s="27">
        <v>17914.8</v>
      </c>
      <c r="E24" s="27">
        <v>18677.8</v>
      </c>
      <c r="F24" s="27">
        <f t="shared" si="0"/>
        <v>104.25904838457588</v>
      </c>
    </row>
    <row r="25" spans="1:6" s="28" customFormat="1" ht="88.5" customHeight="1" x14ac:dyDescent="0.4">
      <c r="A25" s="15" t="s">
        <v>125</v>
      </c>
      <c r="B25" s="21" t="s">
        <v>114</v>
      </c>
      <c r="C25" s="7" t="s">
        <v>124</v>
      </c>
      <c r="D25" s="27">
        <v>0</v>
      </c>
      <c r="E25" s="27">
        <v>62.1</v>
      </c>
      <c r="F25" s="27">
        <v>0</v>
      </c>
    </row>
    <row r="26" spans="1:6" ht="54" customHeight="1" x14ac:dyDescent="0.4">
      <c r="A26" s="11" t="s">
        <v>36</v>
      </c>
      <c r="B26" s="21" t="s">
        <v>114</v>
      </c>
      <c r="C26" s="12" t="s">
        <v>37</v>
      </c>
      <c r="D26" s="27">
        <v>4340.3999999999996</v>
      </c>
      <c r="E26" s="27">
        <v>2041.3</v>
      </c>
      <c r="F26" s="27">
        <f t="shared" si="0"/>
        <v>47.030227628789973</v>
      </c>
    </row>
    <row r="27" spans="1:6" ht="60" customHeight="1" x14ac:dyDescent="0.4">
      <c r="A27" s="11" t="s">
        <v>38</v>
      </c>
      <c r="B27" s="21" t="s">
        <v>114</v>
      </c>
      <c r="C27" s="7" t="s">
        <v>39</v>
      </c>
      <c r="D27" s="27">
        <v>0</v>
      </c>
      <c r="E27" s="27">
        <v>7299.7</v>
      </c>
      <c r="F27" s="27">
        <v>0</v>
      </c>
    </row>
    <row r="28" spans="1:6" ht="76.5" customHeight="1" x14ac:dyDescent="0.4">
      <c r="A28" s="11" t="s">
        <v>3</v>
      </c>
      <c r="B28" s="21" t="s">
        <v>114</v>
      </c>
      <c r="C28" s="12" t="s">
        <v>40</v>
      </c>
      <c r="D28" s="27">
        <v>2876.1</v>
      </c>
      <c r="E28" s="27">
        <v>5548.3</v>
      </c>
      <c r="F28" s="27">
        <f t="shared" si="0"/>
        <v>192.91053857654464</v>
      </c>
    </row>
    <row r="29" spans="1:6" ht="54" customHeight="1" x14ac:dyDescent="0.4">
      <c r="A29" s="11" t="s">
        <v>41</v>
      </c>
      <c r="B29" s="21" t="s">
        <v>114</v>
      </c>
      <c r="C29" s="12" t="s">
        <v>42</v>
      </c>
      <c r="D29" s="27">
        <v>7403.1</v>
      </c>
      <c r="E29" s="27">
        <v>71.099999999999994</v>
      </c>
      <c r="F29" s="27">
        <f t="shared" si="0"/>
        <v>0.96040847752968339</v>
      </c>
    </row>
    <row r="30" spans="1:6" ht="33" customHeight="1" x14ac:dyDescent="0.4">
      <c r="A30" s="11" t="s">
        <v>92</v>
      </c>
      <c r="B30" s="21" t="s">
        <v>114</v>
      </c>
      <c r="C30" s="12" t="s">
        <v>43</v>
      </c>
      <c r="D30" s="27">
        <v>6104.9</v>
      </c>
      <c r="E30" s="27">
        <v>2713</v>
      </c>
      <c r="F30" s="27">
        <f t="shared" si="0"/>
        <v>44.439712362200858</v>
      </c>
    </row>
    <row r="31" spans="1:6" ht="33" customHeight="1" x14ac:dyDescent="0.4">
      <c r="A31" s="11" t="s">
        <v>93</v>
      </c>
      <c r="B31" s="21" t="s">
        <v>114</v>
      </c>
      <c r="C31" s="12" t="s">
        <v>44</v>
      </c>
      <c r="D31" s="27">
        <v>614.1</v>
      </c>
      <c r="E31" s="27">
        <v>795.1</v>
      </c>
      <c r="F31" s="27">
        <f t="shared" si="0"/>
        <v>129.47402703142811</v>
      </c>
    </row>
    <row r="32" spans="1:6" s="1" customFormat="1" ht="40.5" customHeight="1" x14ac:dyDescent="0.35">
      <c r="A32" s="9" t="s">
        <v>45</v>
      </c>
      <c r="B32" s="23" t="s">
        <v>114</v>
      </c>
      <c r="C32" s="10" t="s">
        <v>46</v>
      </c>
      <c r="D32" s="26">
        <f>D33+D66+D68+D67+D65</f>
        <v>1860275.0999999999</v>
      </c>
      <c r="E32" s="26">
        <f>E33+E66+E68+E67+E65</f>
        <v>919602.2</v>
      </c>
      <c r="F32" s="26">
        <f t="shared" si="0"/>
        <v>49.433667095796743</v>
      </c>
    </row>
    <row r="33" spans="1:6" s="1" customFormat="1" ht="48" customHeight="1" x14ac:dyDescent="0.35">
      <c r="A33" s="9" t="s">
        <v>47</v>
      </c>
      <c r="B33" s="23" t="s">
        <v>114</v>
      </c>
      <c r="C33" s="10" t="s">
        <v>48</v>
      </c>
      <c r="D33" s="26">
        <f>D34+D37+D51+D62</f>
        <v>1856380.7</v>
      </c>
      <c r="E33" s="26">
        <f>E34+E37+E51+E62</f>
        <v>915707.8</v>
      </c>
      <c r="F33" s="26">
        <f t="shared" si="0"/>
        <v>49.327586739077823</v>
      </c>
    </row>
    <row r="34" spans="1:6" s="1" customFormat="1" ht="37.5" customHeight="1" x14ac:dyDescent="0.35">
      <c r="A34" s="9" t="s">
        <v>49</v>
      </c>
      <c r="B34" s="23" t="s">
        <v>114</v>
      </c>
      <c r="C34" s="10" t="s">
        <v>50</v>
      </c>
      <c r="D34" s="26">
        <f>D35+D36</f>
        <v>305255.7</v>
      </c>
      <c r="E34" s="26">
        <f>E35+E36</f>
        <v>219223.2</v>
      </c>
      <c r="F34" s="26">
        <f t="shared" si="0"/>
        <v>71.816251097031113</v>
      </c>
    </row>
    <row r="35" spans="1:6" s="5" customFormat="1" ht="51.75" customHeight="1" x14ac:dyDescent="0.4">
      <c r="A35" s="15" t="s">
        <v>110</v>
      </c>
      <c r="B35" s="21" t="s">
        <v>114</v>
      </c>
      <c r="C35" s="8" t="s">
        <v>111</v>
      </c>
      <c r="D35" s="27">
        <v>259162.6</v>
      </c>
      <c r="E35" s="27">
        <v>184653.4</v>
      </c>
      <c r="F35" s="27">
        <f t="shared" si="0"/>
        <v>71.250018328261859</v>
      </c>
    </row>
    <row r="36" spans="1:6" s="19" customFormat="1" ht="50.25" customHeight="1" x14ac:dyDescent="0.4">
      <c r="A36" s="15" t="s">
        <v>112</v>
      </c>
      <c r="B36" s="21" t="s">
        <v>114</v>
      </c>
      <c r="C36" s="8" t="s">
        <v>113</v>
      </c>
      <c r="D36" s="27">
        <v>46093.1</v>
      </c>
      <c r="E36" s="27">
        <v>34569.800000000003</v>
      </c>
      <c r="F36" s="27">
        <f t="shared" si="0"/>
        <v>74.999945761947032</v>
      </c>
    </row>
    <row r="37" spans="1:6" s="1" customFormat="1" ht="39" customHeight="1" x14ac:dyDescent="0.35">
      <c r="A37" s="9" t="s">
        <v>51</v>
      </c>
      <c r="B37" s="23" t="s">
        <v>114</v>
      </c>
      <c r="C37" s="10" t="s">
        <v>52</v>
      </c>
      <c r="D37" s="26">
        <f>SUM(D38:D50)</f>
        <v>497535</v>
      </c>
      <c r="E37" s="26">
        <f>SUM(E38:E50)</f>
        <v>85950.1</v>
      </c>
      <c r="F37" s="26">
        <f t="shared" si="0"/>
        <v>17.275186670284501</v>
      </c>
    </row>
    <row r="38" spans="1:6" s="1" customFormat="1" ht="43.5" customHeight="1" x14ac:dyDescent="0.4">
      <c r="A38" s="20" t="s">
        <v>53</v>
      </c>
      <c r="B38" s="21" t="s">
        <v>114</v>
      </c>
      <c r="C38" s="8" t="s">
        <v>54</v>
      </c>
      <c r="D38" s="27">
        <v>130048.1</v>
      </c>
      <c r="E38" s="27">
        <v>42361.2</v>
      </c>
      <c r="F38" s="27">
        <f t="shared" si="0"/>
        <v>32.573486271617959</v>
      </c>
    </row>
    <row r="39" spans="1:6" s="1" customFormat="1" ht="43.5" customHeight="1" x14ac:dyDescent="0.4">
      <c r="A39" s="32" t="s">
        <v>135</v>
      </c>
      <c r="B39" s="21" t="s">
        <v>114</v>
      </c>
      <c r="C39" s="8" t="s">
        <v>54</v>
      </c>
      <c r="D39" s="27">
        <v>0</v>
      </c>
      <c r="E39" s="27">
        <v>0</v>
      </c>
      <c r="F39" s="27">
        <v>0</v>
      </c>
    </row>
    <row r="40" spans="1:6" s="1" customFormat="1" ht="62.5" customHeight="1" x14ac:dyDescent="0.4">
      <c r="A40" s="20" t="s">
        <v>120</v>
      </c>
      <c r="B40" s="21" t="s">
        <v>114</v>
      </c>
      <c r="C40" s="8" t="s">
        <v>121</v>
      </c>
      <c r="D40" s="27">
        <v>33079.5</v>
      </c>
      <c r="E40" s="27">
        <v>0</v>
      </c>
      <c r="F40" s="27">
        <f t="shared" si="0"/>
        <v>0</v>
      </c>
    </row>
    <row r="41" spans="1:6" s="1" customFormat="1" ht="85" customHeight="1" x14ac:dyDescent="0.4">
      <c r="A41" s="22" t="s">
        <v>128</v>
      </c>
      <c r="B41" s="21" t="s">
        <v>114</v>
      </c>
      <c r="C41" s="8" t="s">
        <v>55</v>
      </c>
      <c r="D41" s="27">
        <v>31111.3</v>
      </c>
      <c r="E41" s="27">
        <v>2228</v>
      </c>
      <c r="F41" s="27">
        <f t="shared" si="0"/>
        <v>7.1613850915905157</v>
      </c>
    </row>
    <row r="42" spans="1:6" s="1" customFormat="1" ht="87" customHeight="1" x14ac:dyDescent="0.4">
      <c r="A42" s="22" t="s">
        <v>4</v>
      </c>
      <c r="B42" s="21" t="s">
        <v>114</v>
      </c>
      <c r="C42" s="8" t="s">
        <v>56</v>
      </c>
      <c r="D42" s="27">
        <v>1038.3</v>
      </c>
      <c r="E42" s="27">
        <v>75.400000000000006</v>
      </c>
      <c r="F42" s="27">
        <f t="shared" si="0"/>
        <v>7.2618703650197451</v>
      </c>
    </row>
    <row r="43" spans="1:6" s="1" customFormat="1" ht="59.25" customHeight="1" x14ac:dyDescent="0.4">
      <c r="A43" s="20" t="s">
        <v>57</v>
      </c>
      <c r="B43" s="21" t="s">
        <v>114</v>
      </c>
      <c r="C43" s="8" t="s">
        <v>58</v>
      </c>
      <c r="D43" s="27">
        <v>40140.6</v>
      </c>
      <c r="E43" s="27">
        <v>22302.6</v>
      </c>
      <c r="F43" s="27">
        <f t="shared" si="0"/>
        <v>55.561202373656592</v>
      </c>
    </row>
    <row r="44" spans="1:6" s="1" customFormat="1" ht="43.5" customHeight="1" x14ac:dyDescent="0.4">
      <c r="A44" s="20" t="s">
        <v>59</v>
      </c>
      <c r="B44" s="21" t="s">
        <v>114</v>
      </c>
      <c r="C44" s="8" t="s">
        <v>60</v>
      </c>
      <c r="D44" s="27">
        <v>401.6</v>
      </c>
      <c r="E44" s="27">
        <v>396.2</v>
      </c>
      <c r="F44" s="27">
        <f t="shared" si="0"/>
        <v>98.655378486055767</v>
      </c>
    </row>
    <row r="45" spans="1:6" s="1" customFormat="1" ht="39" customHeight="1" x14ac:dyDescent="0.4">
      <c r="A45" s="20" t="s">
        <v>61</v>
      </c>
      <c r="B45" s="21" t="s">
        <v>114</v>
      </c>
      <c r="C45" s="8" t="s">
        <v>62</v>
      </c>
      <c r="D45" s="27">
        <v>1431.6</v>
      </c>
      <c r="E45" s="27">
        <v>1431.6</v>
      </c>
      <c r="F45" s="27">
        <f t="shared" si="0"/>
        <v>100</v>
      </c>
    </row>
    <row r="46" spans="1:6" s="1" customFormat="1" ht="43.5" customHeight="1" x14ac:dyDescent="0.4">
      <c r="A46" s="20" t="s">
        <v>63</v>
      </c>
      <c r="B46" s="21" t="s">
        <v>114</v>
      </c>
      <c r="C46" s="8" t="s">
        <v>64</v>
      </c>
      <c r="D46" s="27">
        <v>385.4</v>
      </c>
      <c r="E46" s="27">
        <v>385.4</v>
      </c>
      <c r="F46" s="27">
        <f t="shared" si="0"/>
        <v>100</v>
      </c>
    </row>
    <row r="47" spans="1:6" s="1" customFormat="1" ht="43.5" customHeight="1" x14ac:dyDescent="0.4">
      <c r="A47" s="20" t="s">
        <v>115</v>
      </c>
      <c r="B47" s="21" t="s">
        <v>114</v>
      </c>
      <c r="C47" s="8" t="s">
        <v>65</v>
      </c>
      <c r="D47" s="27">
        <v>19312.400000000001</v>
      </c>
      <c r="E47" s="27">
        <v>0</v>
      </c>
      <c r="F47" s="27">
        <f t="shared" si="0"/>
        <v>0</v>
      </c>
    </row>
    <row r="48" spans="1:6" s="1" customFormat="1" ht="43.5" customHeight="1" x14ac:dyDescent="0.4">
      <c r="A48" s="20" t="s">
        <v>132</v>
      </c>
      <c r="B48" s="21" t="s">
        <v>114</v>
      </c>
      <c r="C48" s="8" t="s">
        <v>131</v>
      </c>
      <c r="D48" s="27">
        <v>2250.4</v>
      </c>
      <c r="E48" s="27">
        <v>675.1</v>
      </c>
      <c r="F48" s="27">
        <f t="shared" si="0"/>
        <v>29.999111269107715</v>
      </c>
    </row>
    <row r="49" spans="1:11" s="1" customFormat="1" ht="43.5" customHeight="1" x14ac:dyDescent="0.4">
      <c r="A49" s="32" t="s">
        <v>137</v>
      </c>
      <c r="B49" s="21" t="s">
        <v>114</v>
      </c>
      <c r="C49" s="8" t="s">
        <v>136</v>
      </c>
      <c r="D49" s="27">
        <v>80</v>
      </c>
      <c r="E49" s="27">
        <v>0</v>
      </c>
      <c r="F49" s="27">
        <f t="shared" si="0"/>
        <v>0</v>
      </c>
    </row>
    <row r="50" spans="1:11" s="1" customFormat="1" ht="43.5" customHeight="1" x14ac:dyDescent="0.4">
      <c r="A50" s="20" t="s">
        <v>66</v>
      </c>
      <c r="B50" s="21" t="s">
        <v>114</v>
      </c>
      <c r="C50" s="8" t="s">
        <v>67</v>
      </c>
      <c r="D50" s="27">
        <v>238255.8</v>
      </c>
      <c r="E50" s="27">
        <v>16094.6</v>
      </c>
      <c r="F50" s="27">
        <f t="shared" si="0"/>
        <v>6.7551765791221037</v>
      </c>
    </row>
    <row r="51" spans="1:11" s="1" customFormat="1" ht="42" customHeight="1" x14ac:dyDescent="0.35">
      <c r="A51" s="9" t="s">
        <v>68</v>
      </c>
      <c r="B51" s="23" t="s">
        <v>114</v>
      </c>
      <c r="C51" s="10" t="s">
        <v>69</v>
      </c>
      <c r="D51" s="26">
        <f>SUM(D52:D61)</f>
        <v>990029.29999999993</v>
      </c>
      <c r="E51" s="26">
        <f>SUM(E52:E61)</f>
        <v>580367</v>
      </c>
      <c r="F51" s="26">
        <f t="shared" si="0"/>
        <v>58.621194342430073</v>
      </c>
    </row>
    <row r="52" spans="1:11" s="1" customFormat="1" ht="42" customHeight="1" x14ac:dyDescent="0.4">
      <c r="A52" s="20" t="s">
        <v>70</v>
      </c>
      <c r="B52" s="21" t="s">
        <v>114</v>
      </c>
      <c r="C52" s="8" t="s">
        <v>71</v>
      </c>
      <c r="D52" s="27">
        <v>877962.6</v>
      </c>
      <c r="E52" s="27">
        <v>536231.6</v>
      </c>
      <c r="F52" s="27">
        <f t="shared" si="0"/>
        <v>61.076815800581933</v>
      </c>
    </row>
    <row r="53" spans="1:11" s="1" customFormat="1" ht="64.5" customHeight="1" x14ac:dyDescent="0.4">
      <c r="A53" s="20" t="s">
        <v>72</v>
      </c>
      <c r="B53" s="21" t="s">
        <v>114</v>
      </c>
      <c r="C53" s="8" t="s">
        <v>73</v>
      </c>
      <c r="D53" s="27">
        <v>18115.099999999999</v>
      </c>
      <c r="E53" s="27">
        <v>13586.3</v>
      </c>
      <c r="F53" s="27">
        <f t="shared" si="0"/>
        <v>74.999861993585469</v>
      </c>
      <c r="J53" s="30"/>
      <c r="K53" s="30"/>
    </row>
    <row r="54" spans="1:11" s="1" customFormat="1" ht="64.5" customHeight="1" x14ac:dyDescent="0.4">
      <c r="A54" s="20" t="s">
        <v>134</v>
      </c>
      <c r="B54" s="21" t="s">
        <v>114</v>
      </c>
      <c r="C54" s="8" t="s">
        <v>133</v>
      </c>
      <c r="D54" s="27">
        <v>1072.7</v>
      </c>
      <c r="E54" s="27">
        <v>714</v>
      </c>
      <c r="F54" s="27">
        <f t="shared" si="0"/>
        <v>66.561014263074483</v>
      </c>
      <c r="J54" s="31"/>
      <c r="K54" s="31"/>
    </row>
    <row r="55" spans="1:11" s="1" customFormat="1" ht="60" customHeight="1" x14ac:dyDescent="0.4">
      <c r="A55" s="20" t="s">
        <v>74</v>
      </c>
      <c r="B55" s="21" t="s">
        <v>114</v>
      </c>
      <c r="C55" s="8" t="s">
        <v>75</v>
      </c>
      <c r="D55" s="27">
        <v>46840.9</v>
      </c>
      <c r="E55" s="27">
        <v>0</v>
      </c>
      <c r="F55" s="27">
        <f t="shared" si="0"/>
        <v>0</v>
      </c>
    </row>
    <row r="56" spans="1:11" s="1" customFormat="1" ht="42" customHeight="1" x14ac:dyDescent="0.4">
      <c r="A56" s="20" t="s">
        <v>129</v>
      </c>
      <c r="B56" s="21" t="s">
        <v>114</v>
      </c>
      <c r="C56" s="8" t="s">
        <v>76</v>
      </c>
      <c r="D56" s="27">
        <v>1490.5</v>
      </c>
      <c r="E56" s="27">
        <v>767.5</v>
      </c>
      <c r="F56" s="27">
        <f t="shared" si="0"/>
        <v>51.492787655149279</v>
      </c>
    </row>
    <row r="57" spans="1:11" s="1" customFormat="1" ht="57.75" customHeight="1" x14ac:dyDescent="0.4">
      <c r="A57" s="20" t="s">
        <v>77</v>
      </c>
      <c r="B57" s="21" t="s">
        <v>114</v>
      </c>
      <c r="C57" s="8" t="s">
        <v>78</v>
      </c>
      <c r="D57" s="27">
        <v>4.9000000000000004</v>
      </c>
      <c r="E57" s="27">
        <v>0</v>
      </c>
      <c r="F57" s="27">
        <f t="shared" si="0"/>
        <v>0</v>
      </c>
    </row>
    <row r="58" spans="1:11" s="1" customFormat="1" ht="84" customHeight="1" x14ac:dyDescent="0.4">
      <c r="A58" s="20" t="s">
        <v>130</v>
      </c>
      <c r="B58" s="21" t="s">
        <v>114</v>
      </c>
      <c r="C58" s="8" t="s">
        <v>79</v>
      </c>
      <c r="D58" s="27">
        <v>27420</v>
      </c>
      <c r="E58" s="27">
        <v>16452</v>
      </c>
      <c r="F58" s="27">
        <f t="shared" si="0"/>
        <v>60</v>
      </c>
    </row>
    <row r="59" spans="1:11" s="1" customFormat="1" ht="45" customHeight="1" x14ac:dyDescent="0.4">
      <c r="A59" s="20" t="s">
        <v>80</v>
      </c>
      <c r="B59" s="21" t="s">
        <v>114</v>
      </c>
      <c r="C59" s="8" t="s">
        <v>81</v>
      </c>
      <c r="D59" s="27">
        <v>6172.6</v>
      </c>
      <c r="E59" s="27">
        <v>4586</v>
      </c>
      <c r="F59" s="27">
        <f t="shared" si="0"/>
        <v>74.296082688008283</v>
      </c>
    </row>
    <row r="60" spans="1:11" s="1" customFormat="1" ht="46.5" customHeight="1" x14ac:dyDescent="0.4">
      <c r="A60" s="20" t="s">
        <v>82</v>
      </c>
      <c r="B60" s="21" t="s">
        <v>114</v>
      </c>
      <c r="C60" s="8" t="s">
        <v>83</v>
      </c>
      <c r="D60" s="27">
        <v>1614.6</v>
      </c>
      <c r="E60" s="27">
        <v>1028</v>
      </c>
      <c r="F60" s="27">
        <f t="shared" si="0"/>
        <v>63.669020190759319</v>
      </c>
    </row>
    <row r="61" spans="1:11" s="1" customFormat="1" ht="42" customHeight="1" x14ac:dyDescent="0.4">
      <c r="A61" s="20" t="s">
        <v>116</v>
      </c>
      <c r="B61" s="21" t="s">
        <v>114</v>
      </c>
      <c r="C61" s="8" t="s">
        <v>117</v>
      </c>
      <c r="D61" s="27">
        <v>9335.4</v>
      </c>
      <c r="E61" s="27">
        <v>7001.6</v>
      </c>
      <c r="F61" s="27">
        <f t="shared" si="0"/>
        <v>75.000535595689527</v>
      </c>
    </row>
    <row r="62" spans="1:11" s="1" customFormat="1" ht="42" customHeight="1" x14ac:dyDescent="0.35">
      <c r="A62" s="16" t="s">
        <v>95</v>
      </c>
      <c r="B62" s="24" t="s">
        <v>114</v>
      </c>
      <c r="C62" s="17" t="s">
        <v>84</v>
      </c>
      <c r="D62" s="26">
        <f>D64+D63</f>
        <v>63560.7</v>
      </c>
      <c r="E62" s="26">
        <f>+E64+E63</f>
        <v>30167.5</v>
      </c>
      <c r="F62" s="26">
        <f t="shared" si="0"/>
        <v>47.462504346239108</v>
      </c>
    </row>
    <row r="63" spans="1:11" s="1" customFormat="1" ht="62.15" customHeight="1" x14ac:dyDescent="0.4">
      <c r="A63" s="15" t="s">
        <v>122</v>
      </c>
      <c r="B63" s="21" t="s">
        <v>114</v>
      </c>
      <c r="C63" s="8" t="s">
        <v>123</v>
      </c>
      <c r="D63" s="27">
        <v>4871.6000000000004</v>
      </c>
      <c r="E63" s="27">
        <v>2923</v>
      </c>
      <c r="F63" s="27">
        <f t="shared" si="0"/>
        <v>60.000821085474996</v>
      </c>
    </row>
    <row r="64" spans="1:11" s="18" customFormat="1" ht="42" customHeight="1" x14ac:dyDescent="0.4">
      <c r="A64" s="20" t="s">
        <v>118</v>
      </c>
      <c r="B64" s="21" t="s">
        <v>114</v>
      </c>
      <c r="C64" s="8" t="s">
        <v>109</v>
      </c>
      <c r="D64" s="27">
        <v>58689.1</v>
      </c>
      <c r="E64" s="27">
        <v>27244.5</v>
      </c>
      <c r="F64" s="27">
        <f t="shared" si="0"/>
        <v>46.421737596930271</v>
      </c>
    </row>
    <row r="65" spans="1:6" s="1" customFormat="1" ht="36" customHeight="1" x14ac:dyDescent="0.35">
      <c r="A65" s="9" t="s">
        <v>107</v>
      </c>
      <c r="B65" s="23" t="s">
        <v>114</v>
      </c>
      <c r="C65" s="17" t="s">
        <v>108</v>
      </c>
      <c r="D65" s="26">
        <v>0</v>
      </c>
      <c r="E65" s="26">
        <v>0</v>
      </c>
      <c r="F65" s="26">
        <v>0</v>
      </c>
    </row>
    <row r="66" spans="1:6" s="1" customFormat="1" ht="32.25" customHeight="1" x14ac:dyDescent="0.35">
      <c r="A66" s="16" t="s">
        <v>85</v>
      </c>
      <c r="B66" s="23" t="s">
        <v>114</v>
      </c>
      <c r="C66" s="17" t="s">
        <v>86</v>
      </c>
      <c r="D66" s="26">
        <v>0</v>
      </c>
      <c r="E66" s="26">
        <v>0</v>
      </c>
      <c r="F66" s="26">
        <v>0</v>
      </c>
    </row>
    <row r="67" spans="1:6" s="1" customFormat="1" ht="72" customHeight="1" x14ac:dyDescent="0.35">
      <c r="A67" s="9" t="s">
        <v>97</v>
      </c>
      <c r="B67" s="23" t="s">
        <v>114</v>
      </c>
      <c r="C67" s="17" t="s">
        <v>98</v>
      </c>
      <c r="D67" s="26">
        <v>30362.7</v>
      </c>
      <c r="E67" s="26">
        <v>30362.7</v>
      </c>
      <c r="F67" s="26">
        <f t="shared" si="0"/>
        <v>100</v>
      </c>
    </row>
    <row r="68" spans="1:6" s="1" customFormat="1" ht="54" customHeight="1" x14ac:dyDescent="0.35">
      <c r="A68" s="9" t="s">
        <v>87</v>
      </c>
      <c r="B68" s="23" t="s">
        <v>114</v>
      </c>
      <c r="C68" s="17" t="s">
        <v>88</v>
      </c>
      <c r="D68" s="26">
        <v>-26468.3</v>
      </c>
      <c r="E68" s="26">
        <v>-26468.3</v>
      </c>
      <c r="F68" s="26">
        <f t="shared" si="0"/>
        <v>100</v>
      </c>
    </row>
    <row r="72" spans="1:6" s="29" customFormat="1" ht="41.25" customHeight="1" x14ac:dyDescent="0.4">
      <c r="A72" s="29" t="s">
        <v>126</v>
      </c>
      <c r="D72" s="29" t="s">
        <v>96</v>
      </c>
      <c r="E72" s="3"/>
      <c r="F72" s="3"/>
    </row>
  </sheetData>
  <autoFilter ref="A3:F68"/>
  <mergeCells count="2">
    <mergeCell ref="A1:F1"/>
    <mergeCell ref="A2:D2"/>
  </mergeCells>
  <phoneticPr fontId="6" type="noConversion"/>
  <pageMargins left="0.78740157480314965" right="0.39370078740157483" top="0.39370078740157483" bottom="0.39370078740157483" header="0.31496062992125984" footer="0.31496062992125984"/>
  <pageSetup paperSize="9" scale="38" fitToHeight="0" orientation="portrait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Лист1</vt:lpstr>
      <vt:lpstr>Лист1!Заголовки_для_печати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2021-04-12T07:44:41Z</dcterms:created>
  <dcterms:modified xsi:type="dcterms:W3CDTF">2023-08-02T05:47:51Z</dcterms:modified>
</cp:coreProperties>
</file>