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3 год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Бюджет!$A$10</definedName>
    <definedName name="FIO" localSheetId="0">Бюджет!$F$10</definedName>
    <definedName name="LAST_CELL" localSheetId="0">Бюджет!$J$58</definedName>
    <definedName name="SIGN" localSheetId="0">Бюджет!$A$10:$H$11</definedName>
  </definedNames>
  <calcPr calcId="162913"/>
</workbook>
</file>

<file path=xl/calcChain.xml><?xml version="1.0" encoding="utf-8"?>
<calcChain xmlns="http://schemas.openxmlformats.org/spreadsheetml/2006/main">
  <c r="D52" i="1" l="1"/>
  <c r="C52" i="1"/>
  <c r="D50" i="1"/>
  <c r="C50" i="1"/>
  <c r="D47" i="1"/>
  <c r="C47" i="1"/>
  <c r="D42" i="1"/>
  <c r="C42" i="1"/>
  <c r="D39" i="1"/>
  <c r="C39" i="1"/>
  <c r="D33" i="1"/>
  <c r="C33" i="1"/>
  <c r="D30" i="1"/>
  <c r="C30" i="1"/>
  <c r="D25" i="1"/>
  <c r="C25" i="1"/>
  <c r="D19" i="1"/>
  <c r="C19" i="1"/>
  <c r="D15" i="1"/>
  <c r="C15" i="1"/>
  <c r="D13" i="1"/>
  <c r="C13" i="1"/>
  <c r="E13" i="1" s="1"/>
  <c r="D4" i="1"/>
  <c r="C4" i="1"/>
  <c r="E5" i="1"/>
  <c r="E6" i="1"/>
  <c r="E7" i="1"/>
  <c r="E8" i="1"/>
  <c r="E9" i="1"/>
  <c r="E10" i="1"/>
  <c r="E11" i="1"/>
  <c r="E12" i="1"/>
  <c r="E14" i="1"/>
  <c r="E16" i="1"/>
  <c r="E17" i="1"/>
  <c r="E18" i="1"/>
  <c r="E20" i="1"/>
  <c r="E21" i="1"/>
  <c r="E22" i="1"/>
  <c r="E23" i="1"/>
  <c r="E24" i="1"/>
  <c r="E26" i="1"/>
  <c r="E27" i="1"/>
  <c r="E28" i="1"/>
  <c r="E29" i="1"/>
  <c r="E31" i="1"/>
  <c r="E32" i="1"/>
  <c r="E34" i="1"/>
  <c r="E35" i="1"/>
  <c r="E36" i="1"/>
  <c r="E37" i="1"/>
  <c r="E38" i="1"/>
  <c r="E40" i="1"/>
  <c r="E41" i="1"/>
  <c r="E43" i="1"/>
  <c r="E44" i="1"/>
  <c r="E45" i="1"/>
  <c r="E46" i="1"/>
  <c r="E48" i="1"/>
  <c r="E49" i="1"/>
  <c r="E51" i="1"/>
  <c r="E53" i="1"/>
  <c r="E52" i="1" l="1"/>
  <c r="E50" i="1"/>
  <c r="E47" i="1"/>
  <c r="E42" i="1"/>
  <c r="E39" i="1"/>
  <c r="E33" i="1"/>
  <c r="E30" i="1"/>
  <c r="E25" i="1"/>
  <c r="E19" i="1"/>
  <c r="E15" i="1"/>
  <c r="D54" i="1"/>
  <c r="C54" i="1"/>
  <c r="E4" i="1"/>
  <c r="E54" i="1" l="1"/>
</calcChain>
</file>

<file path=xl/sharedStrings.xml><?xml version="1.0" encoding="utf-8"?>
<sst xmlns="http://schemas.openxmlformats.org/spreadsheetml/2006/main" count="110" uniqueCount="110">
  <si>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</si>
  <si>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</si>
  <si>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</si>
  <si>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</si>
  <si>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</si>
  <si>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</si>
  <si>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</si>
  <si>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</si>
  <si>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</si>
  <si>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</si>
  <si>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</si>
  <si>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</si>
  <si>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</si>
  <si>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</si>
  <si>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</si>
  <si>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</si>
  <si>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</si>
  <si>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</si>
  <si>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</si>
  <si>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</si>
  <si>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</si>
  <si>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</si>
  <si>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</si>
  <si>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</si>
  <si>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</si>
  <si>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</si>
  <si>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</si>
  <si>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</si>
  <si>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</si>
  <si>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</si>
  <si>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</si>
  <si>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</si>
  <si>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</si>
  <si>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</si>
  <si>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</si>
  <si>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</si>
  <si>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</si>
  <si>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</si>
  <si>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</si>
  <si>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</si>
  <si>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</si>
  <si>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</si>
  <si>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</si>
  <si>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</si>
  <si>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</si>
  <si>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</si>
  <si>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</si>
  <si>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</si>
  <si>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</si>
  <si>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</si>
  <si>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</si>
  <si>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</si>
  <si>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</si>
  <si>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</si>
  <si>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</si>
  <si>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</si>
  <si>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</si>
  <si>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</si>
  <si>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</si>
  <si>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</si>
  <si>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</si>
  <si>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</si>
  <si>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</si>
  <si>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</si>
  <si>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</si>
  <si>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</si>
  <si>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</si>
  <si>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</si>
  <si>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</si>
  <si>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</si>
  <si>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</si>
  <si>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</si>
  <si>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</si>
  <si>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</si>
  <si>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</si>
  <si>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</si>
  <si>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</si>
  <si>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</si>
  <si>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</si>
  <si>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</si>
  <si>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</si>
  <si>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</si>
  <si>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</si>
  <si>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</si>
  <si>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</si>
  <si>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</si>
  <si>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</si>
  <si>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</si>
  <si>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</si>
  <si>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</si>
  <si>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</si>
  <si>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</si>
  <si>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</si>
  <si>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</si>
  <si>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</si>
  <si>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</si>
  <si>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</si>
  <si>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</si>
  <si>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</si>
  <si>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</si>
  <si>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</si>
  <si>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</si>
  <si>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</si>
  <si>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</si>
  <si>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>Назначено по бюджету на 2023г (тыс.руб.)</t>
  </si>
  <si>
    <t>% исполнения</t>
  </si>
  <si>
    <t>Исполнено на 01.07.2023г.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</si>
  <si>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</si>
  <si>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</si>
  <si>
    <t xml:space="preserve">Исполнение расходов бюджета Балахнинского муниципального                                                                                                                                                          округа на 01.07.2023г.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</si>
</sst>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/>
    <xf numFmtId="49" fontId="1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 applyProtection="1">
      <alignment horizontal="center" vertical="center" wrapText="1"/>
    </xf>
    <xf numFmtId="165" fontId="1" fillId="0" borderId="1" xfId="0" applyNumberFormat="1" applyFont="1" applyBorder="1" applyAlignment="1" applyProtection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 wrapText="1"/>
    </xf>
    <xf numFmtId="165" fontId="1" fillId="0" borderId="1" xfId="0" applyNumberFormat="1" applyFont="1" applyFill="1" applyBorder="1" applyAlignment="1" applyProtection="1">
      <alignment horizontal="center" vertical="center" wrapText="1"/>
    </xf>
    <xf numFmtId="165" fontId="1" fillId="0" borderId="1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7"/>
  <sheetViews>
    <sheetView showGridLines="0" tabSelected="1" topLeftCell="A13" workbookViewId="0">
      <selection activeCell="B52" sqref="B52"/>
    </sheetView>
  </sheetViews>
  <sheetFormatPr defaultColWidth="9.1796875" defaultRowHeight="12.75" customHeight="1" outlineLevelRow="1" x14ac:dyDescent="0.35"/>
  <cols>
    <col min="1" max="1" width="10.26953125" style="4" customWidth="1"/>
    <col min="2" max="2" width="34.81640625" style="15" customWidth="1"/>
    <col min="3" max="4" width="15.453125" style="4" customWidth="1"/>
    <col min="5" max="5" width="9.1796875" style="12" customWidth="1"/>
    <col min="6" max="6" width="0.7265625" style="4" customWidth="1"/>
    <col min="7" max="7" width="13.1796875" style="4" hidden="1" customWidth="1"/>
    <col min="8" max="10" width="9.1796875" style="4" customWidth="1"/>
    <col min="11" max="11" width="42.1796875" style="4" customWidth="1"/>
    <col min="12" max="12" width="16.54296875" style="4" customWidth="1"/>
    <col min="13" max="13" width="22" style="4" customWidth="1"/>
    <col min="14" max="16384" width="9.1796875" style="4"/>
  </cols>
  <sheetData>
    <row r="1" spans="1:10" ht="48.75" customHeight="1" x14ac:dyDescent="0.35">
      <c r="A1" s="18" t="s">
        <v>109</v>
      </c>
      <c r="B1" s="18"/>
      <c r="C1" s="18"/>
      <c r="D1" s="18"/>
      <c r="E1" s="18"/>
      <c r="F1" s="18"/>
      <c r="G1" s="18"/>
    </row>
    <row r="2" spans="1:10" ht="15.5" x14ac:dyDescent="0.35">
      <c r="A2" s="5" t="s">
        <v>0</v>
      </c>
      <c r="B2" s="14"/>
      <c r="C2" s="5"/>
      <c r="D2" s="5"/>
      <c r="E2" s="10"/>
      <c r="F2" s="5"/>
      <c r="G2" s="5"/>
      <c r="H2" s="5"/>
      <c r="I2" s="6"/>
      <c r="J2" s="6"/>
    </row>
    <row r="3" spans="1:10" ht="60" x14ac:dyDescent="0.35">
      <c r="A3" s="1" t="s">
        <v>102</v>
      </c>
      <c r="B3" s="1" t="s">
        <v>103</v>
      </c>
      <c r="C3" s="2" t="s">
        <v>104</v>
      </c>
      <c r="D3" s="1" t="s">
        <v>106</v>
      </c>
      <c r="E3" s="3" t="s">
        <v>105</v>
      </c>
    </row>
    <row r="4" spans="1:10" ht="30" x14ac:dyDescent="0.35">
      <c r="A4" s="1" t="s">
        <v>2</v>
      </c>
      <c r="B4" s="7" t="s">
        <v>3</v>
      </c>
      <c r="C4" s="19">
        <f>C5+C6+C7+C8+C9+C10+C11+C12</f>
        <v>270998.7</v>
      </c>
      <c r="D4" s="19">
        <f>D5+D6+D7+D8+D9+D10+D11+D12</f>
        <v>122753.3</v>
      </c>
      <c r="E4" s="13">
        <f t="shared" ref="E4:E54" si="0">D4/C4%</f>
        <v>45.296637954351809</v>
      </c>
    </row>
    <row r="5" spans="1:10" ht="62" outlineLevel="1" x14ac:dyDescent="0.35">
      <c r="A5" s="8" t="s">
        <v>4</v>
      </c>
      <c r="B5" s="9" t="s">
        <v>5</v>
      </c>
      <c r="C5" s="20">
        <v>2707.3</v>
      </c>
      <c r="D5" s="20">
        <v>1906.7</v>
      </c>
      <c r="E5" s="11">
        <f t="shared" si="0"/>
        <v>70.428101798840174</v>
      </c>
    </row>
    <row r="6" spans="1:10" ht="93" outlineLevel="1" x14ac:dyDescent="0.35">
      <c r="A6" s="8" t="s">
        <v>6</v>
      </c>
      <c r="B6" s="9" t="s">
        <v>7</v>
      </c>
      <c r="C6" s="20">
        <v>11039.2</v>
      </c>
      <c r="D6" s="20">
        <v>4967.6000000000004</v>
      </c>
      <c r="E6" s="11">
        <f t="shared" si="0"/>
        <v>44.999637654902529</v>
      </c>
    </row>
    <row r="7" spans="1:10" ht="108" customHeight="1" outlineLevel="1" x14ac:dyDescent="0.35">
      <c r="A7" s="8" t="s">
        <v>8</v>
      </c>
      <c r="B7" s="9" t="s">
        <v>9</v>
      </c>
      <c r="C7" s="20">
        <v>157958.39999999999</v>
      </c>
      <c r="D7" s="20">
        <v>66147.100000000006</v>
      </c>
      <c r="E7" s="11">
        <f t="shared" si="0"/>
        <v>41.876278817714038</v>
      </c>
    </row>
    <row r="8" spans="1:10" ht="15.5" outlineLevel="1" x14ac:dyDescent="0.35">
      <c r="A8" s="8" t="s">
        <v>10</v>
      </c>
      <c r="B8" s="9" t="s">
        <v>11</v>
      </c>
      <c r="C8" s="20">
        <v>4.9000000000000004</v>
      </c>
      <c r="D8" s="20">
        <v>0</v>
      </c>
      <c r="E8" s="11">
        <f t="shared" si="0"/>
        <v>0</v>
      </c>
    </row>
    <row r="9" spans="1:10" ht="77.5" outlineLevel="1" x14ac:dyDescent="0.35">
      <c r="A9" s="8" t="s">
        <v>12</v>
      </c>
      <c r="B9" s="9" t="s">
        <v>13</v>
      </c>
      <c r="C9" s="20">
        <v>24301.599999999999</v>
      </c>
      <c r="D9" s="20">
        <v>12982.2</v>
      </c>
      <c r="E9" s="11">
        <f t="shared" si="0"/>
        <v>53.421173914474771</v>
      </c>
    </row>
    <row r="10" spans="1:10" ht="31" outlineLevel="1" x14ac:dyDescent="0.35">
      <c r="A10" s="8" t="s">
        <v>14</v>
      </c>
      <c r="B10" s="9" t="s">
        <v>15</v>
      </c>
      <c r="C10" s="20">
        <v>500</v>
      </c>
      <c r="D10" s="20">
        <v>0</v>
      </c>
      <c r="E10" s="11">
        <f t="shared" si="0"/>
        <v>0</v>
      </c>
    </row>
    <row r="11" spans="1:10" ht="15.5" outlineLevel="1" x14ac:dyDescent="0.35">
      <c r="A11" s="8" t="s">
        <v>16</v>
      </c>
      <c r="B11" s="9" t="s">
        <v>17</v>
      </c>
      <c r="C11" s="20">
        <v>577.70000000000005</v>
      </c>
      <c r="D11" s="20">
        <v>0</v>
      </c>
      <c r="E11" s="11">
        <f t="shared" si="0"/>
        <v>0</v>
      </c>
    </row>
    <row r="12" spans="1:10" ht="31" outlineLevel="1" x14ac:dyDescent="0.35">
      <c r="A12" s="8" t="s">
        <v>18</v>
      </c>
      <c r="B12" s="9" t="s">
        <v>19</v>
      </c>
      <c r="C12" s="20">
        <v>73909.600000000006</v>
      </c>
      <c r="D12" s="20">
        <v>36749.699999999997</v>
      </c>
      <c r="E12" s="11">
        <f t="shared" si="0"/>
        <v>49.722498836416378</v>
      </c>
    </row>
    <row r="13" spans="1:10" ht="15.5" x14ac:dyDescent="0.35">
      <c r="A13" s="1" t="s">
        <v>20</v>
      </c>
      <c r="B13" s="7" t="s">
        <v>21</v>
      </c>
      <c r="C13" s="19">
        <f>C14</f>
        <v>1549</v>
      </c>
      <c r="D13" s="19">
        <f>D14</f>
        <v>701.3</v>
      </c>
      <c r="E13" s="13">
        <f t="shared" si="0"/>
        <v>45.274370561652674</v>
      </c>
    </row>
    <row r="14" spans="1:10" ht="31" outlineLevel="1" x14ac:dyDescent="0.35">
      <c r="A14" s="8" t="s">
        <v>22</v>
      </c>
      <c r="B14" s="9" t="s">
        <v>23</v>
      </c>
      <c r="C14" s="20">
        <v>1549</v>
      </c>
      <c r="D14" s="20">
        <v>701.3</v>
      </c>
      <c r="E14" s="11">
        <f t="shared" si="0"/>
        <v>45.274370561652674</v>
      </c>
    </row>
    <row r="15" spans="1:10" ht="60" x14ac:dyDescent="0.35">
      <c r="A15" s="1" t="s">
        <v>24</v>
      </c>
      <c r="B15" s="7" t="s">
        <v>25</v>
      </c>
      <c r="C15" s="19">
        <f>C16+C17+C18</f>
        <v>34955.9</v>
      </c>
      <c r="D15" s="19">
        <f>D16+D17+D18</f>
        <v>18216.400000000001</v>
      </c>
      <c r="E15" s="13">
        <f t="shared" si="0"/>
        <v>52.112518916692174</v>
      </c>
    </row>
    <row r="16" spans="1:10" ht="15.5" outlineLevel="1" x14ac:dyDescent="0.35">
      <c r="A16" s="8" t="s">
        <v>26</v>
      </c>
      <c r="B16" s="9" t="s">
        <v>27</v>
      </c>
      <c r="C16" s="20">
        <v>8880.1</v>
      </c>
      <c r="D16" s="20">
        <v>4509.3999999999996</v>
      </c>
      <c r="E16" s="11">
        <f t="shared" si="0"/>
        <v>50.78095967387754</v>
      </c>
    </row>
    <row r="17" spans="1:5" ht="66" customHeight="1" outlineLevel="1" x14ac:dyDescent="0.35">
      <c r="A17" s="8" t="s">
        <v>28</v>
      </c>
      <c r="B17" s="9" t="s">
        <v>29</v>
      </c>
      <c r="C17" s="20">
        <v>13883.8</v>
      </c>
      <c r="D17" s="20">
        <v>6917.9</v>
      </c>
      <c r="E17" s="11">
        <f t="shared" si="0"/>
        <v>49.827136662873279</v>
      </c>
    </row>
    <row r="18" spans="1:5" ht="50.25" customHeight="1" outlineLevel="1" x14ac:dyDescent="0.35">
      <c r="A18" s="8" t="s">
        <v>30</v>
      </c>
      <c r="B18" s="9" t="s">
        <v>31</v>
      </c>
      <c r="C18" s="20">
        <v>12192</v>
      </c>
      <c r="D18" s="20">
        <v>6789.1</v>
      </c>
      <c r="E18" s="11">
        <f t="shared" si="0"/>
        <v>55.68487532808399</v>
      </c>
    </row>
    <row r="19" spans="1:5" ht="30" x14ac:dyDescent="0.35">
      <c r="A19" s="1" t="s">
        <v>32</v>
      </c>
      <c r="B19" s="7" t="s">
        <v>33</v>
      </c>
      <c r="C19" s="19">
        <f>C20+C21+C22+C23+C24</f>
        <v>146290.29999999999</v>
      </c>
      <c r="D19" s="19">
        <f>D20+D21+D22+D23+D24</f>
        <v>38092.600000000006</v>
      </c>
      <c r="E19" s="13">
        <f t="shared" si="0"/>
        <v>26.039047018155006</v>
      </c>
    </row>
    <row r="20" spans="1:5" ht="31" outlineLevel="1" x14ac:dyDescent="0.35">
      <c r="A20" s="8" t="s">
        <v>34</v>
      </c>
      <c r="B20" s="9" t="s">
        <v>35</v>
      </c>
      <c r="C20" s="20">
        <v>600</v>
      </c>
      <c r="D20" s="20">
        <v>14.2</v>
      </c>
      <c r="E20" s="11">
        <f t="shared" si="0"/>
        <v>2.3666666666666667</v>
      </c>
    </row>
    <row r="21" spans="1:5" ht="19.5" customHeight="1" outlineLevel="1" x14ac:dyDescent="0.35">
      <c r="A21" s="8" t="s">
        <v>36</v>
      </c>
      <c r="B21" s="9" t="s">
        <v>37</v>
      </c>
      <c r="C21" s="20">
        <v>15473.1</v>
      </c>
      <c r="D21" s="20">
        <v>9082.7000000000007</v>
      </c>
      <c r="E21" s="11">
        <f t="shared" si="0"/>
        <v>58.699937310558333</v>
      </c>
    </row>
    <row r="22" spans="1:5" ht="31" outlineLevel="1" x14ac:dyDescent="0.35">
      <c r="A22" s="8" t="s">
        <v>38</v>
      </c>
      <c r="B22" s="9" t="s">
        <v>39</v>
      </c>
      <c r="C22" s="20">
        <v>116910.39999999999</v>
      </c>
      <c r="D22" s="20">
        <v>26988.2</v>
      </c>
      <c r="E22" s="11">
        <f t="shared" si="0"/>
        <v>23.084516005419534</v>
      </c>
    </row>
    <row r="23" spans="1:5" ht="15.5" outlineLevel="1" x14ac:dyDescent="0.35">
      <c r="A23" s="8" t="s">
        <v>40</v>
      </c>
      <c r="B23" s="9" t="s">
        <v>41</v>
      </c>
      <c r="C23" s="20">
        <v>1938.9</v>
      </c>
      <c r="D23" s="20">
        <v>419.2</v>
      </c>
      <c r="E23" s="11">
        <f t="shared" si="0"/>
        <v>21.620506472742278</v>
      </c>
    </row>
    <row r="24" spans="1:5" ht="31" outlineLevel="1" x14ac:dyDescent="0.35">
      <c r="A24" s="8" t="s">
        <v>42</v>
      </c>
      <c r="B24" s="9" t="s">
        <v>43</v>
      </c>
      <c r="C24" s="20">
        <v>11367.9</v>
      </c>
      <c r="D24" s="20">
        <v>1588.3</v>
      </c>
      <c r="E24" s="11">
        <f t="shared" si="0"/>
        <v>13.971797781472391</v>
      </c>
    </row>
    <row r="25" spans="1:5" ht="45" x14ac:dyDescent="0.35">
      <c r="A25" s="1" t="s">
        <v>44</v>
      </c>
      <c r="B25" s="7" t="s">
        <v>45</v>
      </c>
      <c r="C25" s="19">
        <f>C26+C27+C28+C29</f>
        <v>361791.2</v>
      </c>
      <c r="D25" s="19">
        <f>D26+D27+D28+D29</f>
        <v>102352.9</v>
      </c>
      <c r="E25" s="13">
        <f t="shared" si="0"/>
        <v>28.290599660798822</v>
      </c>
    </row>
    <row r="26" spans="1:5" ht="15.5" outlineLevel="1" x14ac:dyDescent="0.35">
      <c r="A26" s="8" t="s">
        <v>46</v>
      </c>
      <c r="B26" s="9" t="s">
        <v>47</v>
      </c>
      <c r="C26" s="20">
        <v>75521.600000000006</v>
      </c>
      <c r="D26" s="20">
        <v>27638.5</v>
      </c>
      <c r="E26" s="11">
        <f t="shared" si="0"/>
        <v>36.596814686129534</v>
      </c>
    </row>
    <row r="27" spans="1:5" ht="15.5" outlineLevel="1" x14ac:dyDescent="0.35">
      <c r="A27" s="8" t="s">
        <v>48</v>
      </c>
      <c r="B27" s="9" t="s">
        <v>49</v>
      </c>
      <c r="C27" s="20">
        <v>114443.8</v>
      </c>
      <c r="D27" s="20">
        <v>30373</v>
      </c>
      <c r="E27" s="11">
        <f t="shared" si="0"/>
        <v>26.5396640097585</v>
      </c>
    </row>
    <row r="28" spans="1:5" ht="15.5" outlineLevel="1" x14ac:dyDescent="0.35">
      <c r="A28" s="8" t="s">
        <v>50</v>
      </c>
      <c r="B28" s="9" t="s">
        <v>51</v>
      </c>
      <c r="C28" s="20">
        <v>148083</v>
      </c>
      <c r="D28" s="20">
        <v>35171.699999999997</v>
      </c>
      <c r="E28" s="11">
        <f t="shared" si="0"/>
        <v>23.751342152711654</v>
      </c>
    </row>
    <row r="29" spans="1:5" ht="46.5" outlineLevel="1" x14ac:dyDescent="0.35">
      <c r="A29" s="8" t="s">
        <v>52</v>
      </c>
      <c r="B29" s="9" t="s">
        <v>53</v>
      </c>
      <c r="C29" s="20">
        <v>23742.799999999999</v>
      </c>
      <c r="D29" s="20">
        <v>9169.7000000000007</v>
      </c>
      <c r="E29" s="11">
        <f t="shared" si="0"/>
        <v>38.62097141028017</v>
      </c>
    </row>
    <row r="30" spans="1:5" ht="30" x14ac:dyDescent="0.35">
      <c r="A30" s="1" t="s">
        <v>54</v>
      </c>
      <c r="B30" s="7" t="s">
        <v>55</v>
      </c>
      <c r="C30" s="19">
        <f>C31+C32</f>
        <v>30117</v>
      </c>
      <c r="D30" s="19">
        <f>D31+D32</f>
        <v>1491.3</v>
      </c>
      <c r="E30" s="13">
        <f t="shared" si="0"/>
        <v>4.9516884151807945</v>
      </c>
    </row>
    <row r="31" spans="1:5" ht="31" outlineLevel="1" x14ac:dyDescent="0.35">
      <c r="A31" s="8" t="s">
        <v>56</v>
      </c>
      <c r="B31" s="9" t="s">
        <v>57</v>
      </c>
      <c r="C31" s="20">
        <v>27134.400000000001</v>
      </c>
      <c r="D31" s="20">
        <v>0</v>
      </c>
      <c r="E31" s="11">
        <f t="shared" si="0"/>
        <v>0</v>
      </c>
    </row>
    <row r="32" spans="1:5" ht="31" outlineLevel="1" x14ac:dyDescent="0.35">
      <c r="A32" s="8" t="s">
        <v>58</v>
      </c>
      <c r="B32" s="9" t="s">
        <v>59</v>
      </c>
      <c r="C32" s="20">
        <v>2982.6</v>
      </c>
      <c r="D32" s="20">
        <v>1491.3</v>
      </c>
      <c r="E32" s="11">
        <f t="shared" si="0"/>
        <v>50</v>
      </c>
    </row>
    <row r="33" spans="1:5" ht="15.5" x14ac:dyDescent="0.35">
      <c r="A33" s="1" t="s">
        <v>60</v>
      </c>
      <c r="B33" s="7" t="s">
        <v>61</v>
      </c>
      <c r="C33" s="21">
        <f>C34+C35+C36+C37+C38</f>
        <v>1642993.7</v>
      </c>
      <c r="D33" s="19">
        <f>D34+D35+D36+D37+D38</f>
        <v>822678.20000000007</v>
      </c>
      <c r="E33" s="13">
        <f t="shared" si="0"/>
        <v>50.07190228422666</v>
      </c>
    </row>
    <row r="34" spans="1:5" ht="15.5" outlineLevel="1" x14ac:dyDescent="0.35">
      <c r="A34" s="8" t="s">
        <v>62</v>
      </c>
      <c r="B34" s="9" t="s">
        <v>63</v>
      </c>
      <c r="C34" s="20">
        <v>493748.1</v>
      </c>
      <c r="D34" s="20">
        <v>259533.4</v>
      </c>
      <c r="E34" s="11">
        <f t="shared" si="0"/>
        <v>52.563928853599641</v>
      </c>
    </row>
    <row r="35" spans="1:5" ht="15.5" outlineLevel="1" x14ac:dyDescent="0.35">
      <c r="A35" s="8" t="s">
        <v>64</v>
      </c>
      <c r="B35" s="9" t="s">
        <v>65</v>
      </c>
      <c r="C35" s="20">
        <v>917424.4</v>
      </c>
      <c r="D35" s="20">
        <v>444339.4</v>
      </c>
      <c r="E35" s="11">
        <f t="shared" si="0"/>
        <v>48.433353200547096</v>
      </c>
    </row>
    <row r="36" spans="1:5" ht="15.5" outlineLevel="1" x14ac:dyDescent="0.35">
      <c r="A36" s="8" t="s">
        <v>66</v>
      </c>
      <c r="B36" s="9" t="s">
        <v>67</v>
      </c>
      <c r="C36" s="20">
        <v>202162.5</v>
      </c>
      <c r="D36" s="20">
        <v>105280.9</v>
      </c>
      <c r="E36" s="11">
        <f t="shared" si="0"/>
        <v>52.077363507079696</v>
      </c>
    </row>
    <row r="37" spans="1:5" ht="15.5" outlineLevel="1" x14ac:dyDescent="0.35">
      <c r="A37" s="8" t="s">
        <v>68</v>
      </c>
      <c r="B37" s="9" t="s">
        <v>69</v>
      </c>
      <c r="C37" s="20">
        <v>200</v>
      </c>
      <c r="D37" s="20">
        <v>106.3</v>
      </c>
      <c r="E37" s="11">
        <f t="shared" si="0"/>
        <v>53.15</v>
      </c>
    </row>
    <row r="38" spans="1:5" ht="31" outlineLevel="1" x14ac:dyDescent="0.35">
      <c r="A38" s="8" t="s">
        <v>70</v>
      </c>
      <c r="B38" s="9" t="s">
        <v>71</v>
      </c>
      <c r="C38" s="20">
        <v>29458.7</v>
      </c>
      <c r="D38" s="20">
        <v>13418.2</v>
      </c>
      <c r="E38" s="11">
        <f t="shared" si="0"/>
        <v>45.549192598451398</v>
      </c>
    </row>
    <row r="39" spans="1:5" ht="30" x14ac:dyDescent="0.35">
      <c r="A39" s="1" t="s">
        <v>72</v>
      </c>
      <c r="B39" s="7" t="s">
        <v>73</v>
      </c>
      <c r="C39" s="19">
        <f>C40+C41</f>
        <v>347717.3</v>
      </c>
      <c r="D39" s="19">
        <f>D40+D41</f>
        <v>105737.3</v>
      </c>
      <c r="E39" s="13">
        <f t="shared" si="0"/>
        <v>30.408984540027202</v>
      </c>
    </row>
    <row r="40" spans="1:5" ht="15.5" outlineLevel="1" x14ac:dyDescent="0.35">
      <c r="A40" s="8" t="s">
        <v>74</v>
      </c>
      <c r="B40" s="9" t="s">
        <v>75</v>
      </c>
      <c r="C40" s="20">
        <v>344164.5</v>
      </c>
      <c r="D40" s="20">
        <v>103970.5</v>
      </c>
      <c r="E40" s="11">
        <f t="shared" si="0"/>
        <v>30.209536428074365</v>
      </c>
    </row>
    <row r="41" spans="1:5" ht="31" outlineLevel="1" x14ac:dyDescent="0.35">
      <c r="A41" s="8" t="s">
        <v>76</v>
      </c>
      <c r="B41" s="9" t="s">
        <v>77</v>
      </c>
      <c r="C41" s="20">
        <v>3552.8</v>
      </c>
      <c r="D41" s="20">
        <v>1766.8</v>
      </c>
      <c r="E41" s="11">
        <f t="shared" si="0"/>
        <v>49.729790587705473</v>
      </c>
    </row>
    <row r="42" spans="1:5" ht="15.5" x14ac:dyDescent="0.35">
      <c r="A42" s="1" t="s">
        <v>78</v>
      </c>
      <c r="B42" s="7" t="s">
        <v>79</v>
      </c>
      <c r="C42" s="19">
        <f>C43+C45+C44+C46</f>
        <v>77540.899999999994</v>
      </c>
      <c r="D42" s="19">
        <f>D43+D45+D44+D46</f>
        <v>16063.099999999999</v>
      </c>
      <c r="E42" s="13">
        <f t="shared" si="0"/>
        <v>20.715648128922929</v>
      </c>
    </row>
    <row r="43" spans="1:5" ht="15.5" outlineLevel="1" x14ac:dyDescent="0.35">
      <c r="A43" s="8" t="s">
        <v>80</v>
      </c>
      <c r="B43" s="9" t="s">
        <v>81</v>
      </c>
      <c r="C43" s="20">
        <v>9641.2000000000007</v>
      </c>
      <c r="D43" s="20">
        <v>4800.5</v>
      </c>
      <c r="E43" s="11">
        <f t="shared" si="0"/>
        <v>49.791519727834704</v>
      </c>
    </row>
    <row r="44" spans="1:5" ht="31" outlineLevel="1" x14ac:dyDescent="0.35">
      <c r="A44" s="8" t="s">
        <v>82</v>
      </c>
      <c r="B44" s="9" t="s">
        <v>83</v>
      </c>
      <c r="C44" s="20">
        <v>703.4</v>
      </c>
      <c r="D44" s="20">
        <v>349</v>
      </c>
      <c r="E44" s="11">
        <f t="shared" si="0"/>
        <v>49.616150127949957</v>
      </c>
    </row>
    <row r="45" spans="1:5" ht="15.5" outlineLevel="1" x14ac:dyDescent="0.35">
      <c r="A45" s="8" t="s">
        <v>84</v>
      </c>
      <c r="B45" s="9" t="s">
        <v>85</v>
      </c>
      <c r="C45" s="20">
        <v>66706.3</v>
      </c>
      <c r="D45" s="20">
        <v>10772.8</v>
      </c>
      <c r="E45" s="11">
        <f t="shared" si="0"/>
        <v>16.149599063356835</v>
      </c>
    </row>
    <row r="46" spans="1:5" ht="31" outlineLevel="1" x14ac:dyDescent="0.35">
      <c r="A46" s="8" t="s">
        <v>86</v>
      </c>
      <c r="B46" s="9" t="s">
        <v>87</v>
      </c>
      <c r="C46" s="20">
        <v>490</v>
      </c>
      <c r="D46" s="20">
        <v>140.80000000000001</v>
      </c>
      <c r="E46" s="11">
        <f t="shared" si="0"/>
        <v>28.73469387755102</v>
      </c>
    </row>
    <row r="47" spans="1:5" ht="30" x14ac:dyDescent="0.35">
      <c r="A47" s="1" t="s">
        <v>88</v>
      </c>
      <c r="B47" s="7" t="s">
        <v>89</v>
      </c>
      <c r="C47" s="19">
        <f>C48+C49</f>
        <v>67377.2</v>
      </c>
      <c r="D47" s="19">
        <f>D48+D49</f>
        <v>29845.200000000001</v>
      </c>
      <c r="E47" s="13">
        <f t="shared" si="0"/>
        <v>44.295696467054142</v>
      </c>
    </row>
    <row r="48" spans="1:5" ht="15.5" outlineLevel="1" x14ac:dyDescent="0.35">
      <c r="A48" s="8" t="s">
        <v>90</v>
      </c>
      <c r="B48" s="9" t="s">
        <v>91</v>
      </c>
      <c r="C48" s="20">
        <v>67167.199999999997</v>
      </c>
      <c r="D48" s="20">
        <v>29635.200000000001</v>
      </c>
      <c r="E48" s="11">
        <f t="shared" si="0"/>
        <v>44.121535511380557</v>
      </c>
    </row>
    <row r="49" spans="1:5" ht="31" outlineLevel="1" x14ac:dyDescent="0.35">
      <c r="A49" s="8" t="s">
        <v>92</v>
      </c>
      <c r="B49" s="9" t="s">
        <v>93</v>
      </c>
      <c r="C49" s="20">
        <v>210</v>
      </c>
      <c r="D49" s="20">
        <v>210</v>
      </c>
      <c r="E49" s="11">
        <f t="shared" si="0"/>
        <v>100</v>
      </c>
    </row>
    <row r="50" spans="1:5" ht="30" x14ac:dyDescent="0.35">
      <c r="A50" s="1" t="s">
        <v>94</v>
      </c>
      <c r="B50" s="7" t="s">
        <v>95</v>
      </c>
      <c r="C50" s="19">
        <f>C51</f>
        <v>7731.9</v>
      </c>
      <c r="D50" s="19">
        <f>D51</f>
        <v>3990.3</v>
      </c>
      <c r="E50" s="13">
        <f t="shared" si="0"/>
        <v>51.608272222868898</v>
      </c>
    </row>
    <row r="51" spans="1:5" ht="31" outlineLevel="1" x14ac:dyDescent="0.35">
      <c r="A51" s="8" t="s">
        <v>96</v>
      </c>
      <c r="B51" s="9" t="s">
        <v>97</v>
      </c>
      <c r="C51" s="20">
        <v>7731.9</v>
      </c>
      <c r="D51" s="20">
        <v>3990.3</v>
      </c>
      <c r="E51" s="11">
        <f t="shared" si="0"/>
        <v>51.608272222868898</v>
      </c>
    </row>
    <row r="52" spans="1:5" ht="53.25" customHeight="1" x14ac:dyDescent="0.35">
      <c r="A52" s="1" t="s">
        <v>98</v>
      </c>
      <c r="B52" s="7" t="s">
        <v>99</v>
      </c>
      <c r="C52" s="19">
        <f>C53</f>
        <v>12000</v>
      </c>
      <c r="D52" s="19">
        <f>D53</f>
        <v>6032.5</v>
      </c>
      <c r="E52" s="13">
        <f t="shared" si="0"/>
        <v>50.270833333333336</v>
      </c>
    </row>
    <row r="53" spans="1:5" ht="46.5" outlineLevel="1" x14ac:dyDescent="0.35">
      <c r="A53" s="8" t="s">
        <v>100</v>
      </c>
      <c r="B53" s="9" t="s">
        <v>101</v>
      </c>
      <c r="C53" s="20">
        <v>12000</v>
      </c>
      <c r="D53" s="20">
        <v>6032.5</v>
      </c>
      <c r="E53" s="11">
        <f t="shared" si="0"/>
        <v>50.270833333333336</v>
      </c>
    </row>
    <row r="54" spans="1:5" ht="17.25" customHeight="1" x14ac:dyDescent="0.35">
      <c r="A54" s="16" t="s">
        <v>1</v>
      </c>
      <c r="B54" s="17"/>
      <c r="C54" s="22">
        <f>C4+C13+C15+C19+C25+C30+C33+C39+C42+C47+C50+C52</f>
        <v>3001063.0999999996</v>
      </c>
      <c r="D54" s="22">
        <f>D4+D13+D15+D19+D25+D30+D33+D39+D42+D47+D50+D52</f>
        <v>1267954.4000000001</v>
      </c>
      <c r="E54" s="13">
        <f t="shared" si="0"/>
        <v>42.250174613122937</v>
      </c>
    </row>
    <row r="56" spans="1:5" ht="12.75" customHeight="1" x14ac:dyDescent="0.35">
      <c r="A56" s="4" t="s">
        <v>107</v>
      </c>
      <c r="B56" s="4"/>
      <c r="E56" s="4"/>
    </row>
    <row r="57" spans="1:5" ht="12.75" customHeight="1" x14ac:dyDescent="0.35">
      <c r="A57" s="4" t="s">
        <v>108</v>
      </c>
      <c r="B57" s="4"/>
      <c r="E57" s="4"/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rep:2.55.0.256</dc:description>
  <cp:lastModifiedBy>Марина Голубева</cp:lastModifiedBy>
  <dcterms:created xsi:type="dcterms:W3CDTF">2023-07-14T05:30:02Z</dcterms:created>
  <dcterms:modified xsi:type="dcterms:W3CDTF">2023-07-21T07:25:59Z</dcterms:modified>
</cp:coreProperties>
</file>