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650"/>
  </bookViews>
  <sheets>
    <sheet name="Лист1" sheetId="3" r:id="rId1"/>
  </sheets>
  <definedNames>
    <definedName name="_xlnm._FilterDatabase" localSheetId="0" hidden="1">Лист1!$A$3:$F$71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39" i="3"/>
  <c r="F40" i="3"/>
  <c r="F41" i="3"/>
  <c r="F43" i="3"/>
  <c r="F44" i="3"/>
  <c r="F45" i="3"/>
  <c r="F46" i="3"/>
  <c r="F48" i="3"/>
  <c r="F49" i="3"/>
  <c r="F51" i="3"/>
  <c r="F53" i="3"/>
  <c r="F54" i="3"/>
  <c r="F55" i="3"/>
  <c r="F56" i="3"/>
  <c r="F57" i="3"/>
  <c r="F60" i="3"/>
  <c r="F61" i="3"/>
  <c r="F62" i="3"/>
  <c r="F63" i="3"/>
  <c r="F65" i="3"/>
  <c r="F67" i="3"/>
  <c r="F70" i="3"/>
  <c r="F71" i="3"/>
  <c r="D5" i="3"/>
  <c r="D37" i="3" l="1"/>
  <c r="D64" i="3" l="1"/>
  <c r="E34" i="3" l="1"/>
  <c r="E64" i="3" l="1"/>
  <c r="F64" i="3" s="1"/>
  <c r="E5" i="3" l="1"/>
  <c r="F5" i="3" s="1"/>
  <c r="E37" i="3" l="1"/>
  <c r="F37" i="3" s="1"/>
  <c r="E52" i="3" l="1"/>
  <c r="D52" i="3"/>
  <c r="D34" i="3"/>
  <c r="F34" i="3" s="1"/>
  <c r="F52" i="3" l="1"/>
  <c r="D33" i="3"/>
  <c r="E33" i="3"/>
  <c r="F33" i="3" s="1"/>
  <c r="E32" i="3" l="1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<sst xmlns="http://schemas.openxmlformats.org/spreadsheetml/2006/main" count="213" uniqueCount="147">
  <si>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</si>
  <si>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</si>
  <si>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</si>
  <si>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</si>
  <si>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</si>
  <si>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</si>
  <si>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</si>
  <si>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</si>
  <si>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</si>
  <si>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</si>
  <si>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</si>
  <si>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</si>
  <si>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</si>
  <si>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</si>
  <si>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</si>
  <si>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</si>
  <si>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</si>
  <si>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</si>
  <si>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</si>
  <si>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</si>
  <si>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</si>
  <si>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</si>
  <si>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</si>
  <si>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</si>
  <si>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</si>
  <si>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</si>
  <si>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</si>
  <si>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</si>
  <si>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</si>
  <si>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</si>
  <si>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</si>
  <si>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</si>
  <si>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</si>
  <si>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</si>
  <si>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</si>
  <si>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</si>
  <si>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</si>
  <si>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</si>
  <si>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</si>
  <si>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</si>
  <si>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</si>
  <si>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</si>
  <si>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</si>
  <si>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</si>
  <si>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</si>
  <si>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</si>
  <si>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</si>
  <si>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</si>
  <si>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</si>
  <si>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</si>
  <si>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</si>
  <si>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</si>
  <si>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</si>
  <si>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</si>
  <si>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</si>
  <si>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</si>
  <si>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</si>
  <si>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</si>
  <si>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</si>
  <si>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</si>
  <si>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</si>
  <si>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</si>
  <si>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</si>
  <si>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</si>
  <si>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</si>
  <si>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</si>
  <si>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</si>
  <si>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</si>
  <si>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</si>
  <si>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</si>
  <si>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</si>
  <si>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</si>
  <si>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</si>
  <si>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</si>
  <si>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</si>
  <si>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</si>
  <si>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</si>
  <si>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</si>
  <si>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</si>
  <si>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</si>
  <si>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</si>
  <si>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</si>
  <si>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</si>
  <si>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</si>
  <si>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</si>
  <si>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</si>
  <si>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</si>
  <si>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</si>
  <si>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</si>
  <si>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</si>
  <si>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</si>
  <si>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</si>
  <si>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</si>
  <si>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</si>
  <si>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</si>
  <si>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</si>
  <si>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</si>
  <si>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</si>
  <si>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</si>
  <si>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</si>
  <si>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</si>
  <si>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</si>
  <si>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</si>
  <si>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</si>
  <si>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</si>
  <si>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</si>
  <si>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</si>
  <si>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</si>
  <si>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</si>
  <si>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</si>
  <si>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</si>
  <si>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</si>
  <si>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</si>
  <si>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</si>
  <si>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</si>
  <si>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</si>
  <si>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</si>
  <si>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</si>
  <si>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</si>
  <si>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</si>
  <si>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</si>
  <si>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</si>
  <si>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</si>
  <si>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</si>
  <si>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</si>
  <si>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</si>
  <si>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</si>
  <si>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</si>
  <si>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</si>
  <si>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</si>
  <si>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</si>
  <si>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</si>
  <si>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</si>
  <si>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</si>
  <si>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</si>
  <si>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</si>
  <si>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</si>
  <si>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</si>
  <si>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</si>
  <si>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</si>
  <si>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</si>
  <si>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</si>
  <si>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</si>
  <si>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</si>
  <si>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</si>
  <si>
    <t>Исполнение бюджета Балахнинского муниципального округа по доходам на 01.04.2023 г.</t>
  </si>
  <si>
    <t>Факт исполнения на 01.04.2023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</si>
</sst>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#,##0.0"/>
    <numFmt numFmtId="165" formatCode="?"/>
    <numFmt numFmtId="166" formatCode="#,##0.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166" fontId="4" fillId="0" borderId="0" xfId="0" applyNumberFormat="1" applyFont="1" applyFill="1"/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zoomScale="50" zoomScaleNormal="50" workbookViewId="0">
      <selection activeCell="D4" sqref="D4:E15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08984375" style="4" customWidth="1"/>
    <col min="10" max="16384" width="9.1796875" style="4"/>
  </cols>
  <sheetData>
    <row r="1" spans="1:9" ht="42" customHeight="1" x14ac:dyDescent="0.5">
      <c r="A1" s="31" t="s">
        <v>145</v>
      </c>
      <c r="B1" s="31"/>
      <c r="C1" s="31"/>
      <c r="D1" s="31"/>
      <c r="E1" s="31"/>
      <c r="F1" s="31"/>
    </row>
    <row r="2" spans="1:9" ht="42" customHeight="1" x14ac:dyDescent="0.4">
      <c r="A2" s="32"/>
      <c r="B2" s="33"/>
      <c r="C2" s="33"/>
      <c r="D2" s="33"/>
      <c r="F2" s="3" t="s">
        <v>91</v>
      </c>
    </row>
    <row r="3" spans="1:9" ht="56.25" customHeight="1" x14ac:dyDescent="0.4">
      <c r="A3" s="25" t="s">
        <v>5</v>
      </c>
      <c r="B3" s="25" t="s">
        <v>6</v>
      </c>
      <c r="C3" s="25" t="s">
        <v>7</v>
      </c>
      <c r="D3" s="2" t="s">
        <v>139</v>
      </c>
      <c r="E3" s="2" t="s">
        <v>146</v>
      </c>
      <c r="F3" s="2" t="s">
        <v>101</v>
      </c>
    </row>
    <row r="4" spans="1:9" s="1" customFormat="1" ht="46.5" customHeight="1" x14ac:dyDescent="0.35">
      <c r="A4" s="9" t="s">
        <v>127</v>
      </c>
      <c r="B4" s="23" t="s">
        <v>116</v>
      </c>
      <c r="C4" s="10" t="s">
        <v>8</v>
      </c>
      <c r="D4" s="26">
        <f>D5+D32</f>
        <v>2745567.7</v>
      </c>
      <c r="E4" s="26">
        <f>E5+E32</f>
        <v>504124.20000000007</v>
      </c>
      <c r="F4" s="26">
        <f>E4/D4%</f>
        <v>18.361382966444427</v>
      </c>
      <c r="H4" s="30"/>
      <c r="I4" s="30"/>
    </row>
    <row r="5" spans="1:9" s="1" customFormat="1" ht="46.5" customHeight="1" x14ac:dyDescent="0.35">
      <c r="A5" s="9" t="s">
        <v>9</v>
      </c>
      <c r="B5" s="23" t="s">
        <v>116</v>
      </c>
      <c r="C5" s="10" t="s">
        <v>10</v>
      </c>
      <c r="D5" s="26">
        <f>SUM(D6:D31)</f>
        <v>998812.4</v>
      </c>
      <c r="E5" s="26">
        <f>SUM(E6:E31)</f>
        <v>185324.10000000003</v>
      </c>
      <c r="F5" s="26">
        <f t="shared" ref="F5:F68" si="0">E5/D5%</f>
        <v>18.554445259189819</v>
      </c>
      <c r="H5" s="30"/>
    </row>
    <row r="6" spans="1:9" ht="33" customHeight="1" x14ac:dyDescent="0.4">
      <c r="A6" s="11" t="s">
        <v>11</v>
      </c>
      <c r="B6" s="21" t="s">
        <v>116</v>
      </c>
      <c r="C6" s="12" t="s">
        <v>12</v>
      </c>
      <c r="D6" s="27">
        <v>655898.1</v>
      </c>
      <c r="E6" s="27">
        <v>116880.5</v>
      </c>
      <c r="F6" s="27">
        <f t="shared" si="0"/>
        <v>17.819917453641047</v>
      </c>
    </row>
    <row r="7" spans="1:9" ht="33" customHeight="1" x14ac:dyDescent="0.4">
      <c r="A7" s="11" t="s">
        <v>13</v>
      </c>
      <c r="B7" s="21" t="s">
        <v>116</v>
      </c>
      <c r="C7" s="12" t="s">
        <v>14</v>
      </c>
      <c r="D7" s="27">
        <v>21122.3</v>
      </c>
      <c r="E7" s="27">
        <v>5826.3</v>
      </c>
      <c r="F7" s="27">
        <f t="shared" si="0"/>
        <v>27.583643826666606</v>
      </c>
    </row>
    <row r="8" spans="1:9" s="6" customFormat="1" ht="33" customHeight="1" x14ac:dyDescent="0.4">
      <c r="A8" s="11" t="s">
        <v>104</v>
      </c>
      <c r="B8" s="21" t="s">
        <v>116</v>
      </c>
      <c r="C8" s="12" t="s">
        <v>105</v>
      </c>
      <c r="D8" s="27">
        <v>51642.9</v>
      </c>
      <c r="E8" s="27">
        <v>5139</v>
      </c>
      <c r="F8" s="27">
        <f t="shared" si="0"/>
        <v>9.9510290862829169</v>
      </c>
    </row>
    <row r="9" spans="1:9" ht="33" customHeight="1" x14ac:dyDescent="0.4">
      <c r="A9" s="11" t="s">
        <v>15</v>
      </c>
      <c r="B9" s="21" t="s">
        <v>116</v>
      </c>
      <c r="C9" s="12" t="s">
        <v>106</v>
      </c>
      <c r="D9" s="27">
        <v>0</v>
      </c>
      <c r="E9" s="27">
        <v>-278</v>
      </c>
      <c r="F9" s="27">
        <v>0</v>
      </c>
    </row>
    <row r="10" spans="1:9" ht="33" customHeight="1" x14ac:dyDescent="0.4">
      <c r="A10" s="11" t="s">
        <v>16</v>
      </c>
      <c r="B10" s="21" t="s">
        <v>116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" customHeight="1" x14ac:dyDescent="0.4">
      <c r="A11" s="11" t="s">
        <v>18</v>
      </c>
      <c r="B11" s="21" t="s">
        <v>116</v>
      </c>
      <c r="C11" s="12" t="s">
        <v>19</v>
      </c>
      <c r="D11" s="27">
        <v>14802</v>
      </c>
      <c r="E11" s="27">
        <v>-664.1</v>
      </c>
      <c r="F11" s="27">
        <f t="shared" si="0"/>
        <v>-4.4865558708282665</v>
      </c>
    </row>
    <row r="12" spans="1:9" ht="33" customHeight="1" x14ac:dyDescent="0.4">
      <c r="A12" s="11" t="s">
        <v>20</v>
      </c>
      <c r="B12" s="21" t="s">
        <v>116</v>
      </c>
      <c r="C12" s="12" t="s">
        <v>21</v>
      </c>
      <c r="D12" s="27">
        <v>53313.8</v>
      </c>
      <c r="E12" s="27">
        <v>2102.6999999999998</v>
      </c>
      <c r="F12" s="27">
        <f t="shared" si="0"/>
        <v>3.9440069925610248</v>
      </c>
    </row>
    <row r="13" spans="1:9" s="6" customFormat="1" ht="33" customHeight="1" x14ac:dyDescent="0.4">
      <c r="A13" s="11" t="s">
        <v>108</v>
      </c>
      <c r="B13" s="21" t="s">
        <v>116</v>
      </c>
      <c r="C13" s="12" t="s">
        <v>107</v>
      </c>
      <c r="D13" s="27">
        <v>76475.3</v>
      </c>
      <c r="E13" s="27">
        <v>10475</v>
      </c>
      <c r="F13" s="27">
        <f t="shared" si="0"/>
        <v>13.697232962799752</v>
      </c>
    </row>
    <row r="14" spans="1:9" ht="33" customHeight="1" x14ac:dyDescent="0.4">
      <c r="A14" s="11" t="s">
        <v>92</v>
      </c>
      <c r="B14" s="21" t="s">
        <v>116</v>
      </c>
      <c r="C14" s="12" t="s">
        <v>22</v>
      </c>
      <c r="D14" s="27">
        <v>12499</v>
      </c>
      <c r="E14" s="27">
        <v>2005.7</v>
      </c>
      <c r="F14" s="27">
        <f t="shared" si="0"/>
        <v>16.046883750700058</v>
      </c>
    </row>
    <row r="15" spans="1:9" ht="33" customHeight="1" x14ac:dyDescent="0.4">
      <c r="A15" s="11" t="s">
        <v>93</v>
      </c>
      <c r="B15" s="21" t="s">
        <v>116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" customHeight="1" x14ac:dyDescent="0.4">
      <c r="A16" s="11" t="s">
        <v>24</v>
      </c>
      <c r="B16" s="21" t="s">
        <v>116</v>
      </c>
      <c r="C16" s="12" t="s">
        <v>25</v>
      </c>
      <c r="D16" s="27">
        <v>39222.699999999997</v>
      </c>
      <c r="E16" s="27">
        <v>6321.2</v>
      </c>
      <c r="F16" s="27">
        <f t="shared" si="0"/>
        <v>16.116177621632371</v>
      </c>
    </row>
    <row r="17" spans="1:6" ht="72" customHeight="1" x14ac:dyDescent="0.4">
      <c r="A17" s="11" t="s">
        <v>0</v>
      </c>
      <c r="B17" s="21" t="s">
        <v>116</v>
      </c>
      <c r="C17" s="12" t="s">
        <v>26</v>
      </c>
      <c r="D17" s="27">
        <v>566.79999999999995</v>
      </c>
      <c r="E17" s="27">
        <v>225.4</v>
      </c>
      <c r="F17" s="27">
        <f t="shared" si="0"/>
        <v>39.767113620324636</v>
      </c>
    </row>
    <row r="18" spans="1:6" ht="75" customHeight="1" x14ac:dyDescent="0.4">
      <c r="A18" s="11" t="s">
        <v>1</v>
      </c>
      <c r="B18" s="21" t="s">
        <v>116</v>
      </c>
      <c r="C18" s="12" t="s">
        <v>27</v>
      </c>
      <c r="D18" s="27">
        <v>384.5</v>
      </c>
      <c r="E18" s="27">
        <v>519.29999999999995</v>
      </c>
      <c r="F18" s="27">
        <f t="shared" si="0"/>
        <v>135.05851755526655</v>
      </c>
    </row>
    <row r="19" spans="1:6" ht="51" customHeight="1" x14ac:dyDescent="0.4">
      <c r="A19" s="11" t="s">
        <v>28</v>
      </c>
      <c r="B19" s="21" t="s">
        <v>116</v>
      </c>
      <c r="C19" s="12" t="s">
        <v>29</v>
      </c>
      <c r="D19" s="27">
        <v>7197.1</v>
      </c>
      <c r="E19" s="27">
        <v>1375.6</v>
      </c>
      <c r="F19" s="27">
        <f t="shared" si="0"/>
        <v>19.113253949507438</v>
      </c>
    </row>
    <row r="20" spans="1:6" ht="51" customHeight="1" x14ac:dyDescent="0.4">
      <c r="A20" s="11" t="s">
        <v>30</v>
      </c>
      <c r="B20" s="21" t="s">
        <v>116</v>
      </c>
      <c r="C20" s="12" t="s">
        <v>31</v>
      </c>
      <c r="D20" s="27">
        <v>1.2</v>
      </c>
      <c r="E20" s="27">
        <v>0.3</v>
      </c>
      <c r="F20" s="27">
        <f t="shared" si="0"/>
        <v>25</v>
      </c>
    </row>
    <row r="21" spans="1:6" ht="72" customHeight="1" x14ac:dyDescent="0.4">
      <c r="A21" s="11" t="s">
        <v>2</v>
      </c>
      <c r="B21" s="21" t="s">
        <v>116</v>
      </c>
      <c r="C21" s="12" t="s">
        <v>32</v>
      </c>
      <c r="D21" s="27">
        <v>3693.6</v>
      </c>
      <c r="E21" s="27">
        <v>886</v>
      </c>
      <c r="F21" s="27">
        <f t="shared" si="0"/>
        <v>23.987437730127787</v>
      </c>
    </row>
    <row r="22" spans="1:6" s="5" customFormat="1" ht="85.5" customHeight="1" x14ac:dyDescent="0.4">
      <c r="A22" s="13" t="s">
        <v>102</v>
      </c>
      <c r="B22" s="21" t="s">
        <v>116</v>
      </c>
      <c r="C22" s="14" t="s">
        <v>103</v>
      </c>
      <c r="D22" s="27">
        <v>625.20000000000005</v>
      </c>
      <c r="E22" s="27">
        <v>184.2</v>
      </c>
      <c r="F22" s="27">
        <f t="shared" si="0"/>
        <v>29.462571976967364</v>
      </c>
    </row>
    <row r="23" spans="1:6" ht="39" customHeight="1" x14ac:dyDescent="0.4">
      <c r="A23" s="11" t="s">
        <v>96</v>
      </c>
      <c r="B23" s="21" t="s">
        <v>116</v>
      </c>
      <c r="C23" s="12" t="s">
        <v>33</v>
      </c>
      <c r="D23" s="27">
        <v>39633.199999999997</v>
      </c>
      <c r="E23" s="27">
        <v>9944</v>
      </c>
      <c r="F23" s="27">
        <f t="shared" si="0"/>
        <v>25.090075996891496</v>
      </c>
    </row>
    <row r="24" spans="1:6" ht="39" customHeight="1" x14ac:dyDescent="0.4">
      <c r="A24" s="11" t="s">
        <v>34</v>
      </c>
      <c r="B24" s="21" t="s">
        <v>116</v>
      </c>
      <c r="C24" s="12" t="s">
        <v>35</v>
      </c>
      <c r="D24" s="27">
        <v>582.29999999999995</v>
      </c>
      <c r="E24" s="27">
        <v>14183.4</v>
      </c>
      <c r="F24" s="27">
        <f t="shared" si="0"/>
        <v>2435.7547655847502</v>
      </c>
    </row>
    <row r="25" spans="1:6" s="28" customFormat="1" ht="67" customHeight="1" x14ac:dyDescent="0.4">
      <c r="A25" s="15" t="s">
        <v>137</v>
      </c>
      <c r="B25" s="21" t="s">
        <v>116</v>
      </c>
      <c r="C25" s="7" t="s">
        <v>136</v>
      </c>
      <c r="D25" s="27">
        <v>0</v>
      </c>
      <c r="E25" s="27">
        <v>0</v>
      </c>
      <c r="F25" s="27">
        <v>0</v>
      </c>
    </row>
    <row r="26" spans="1:6" ht="39" customHeight="1" x14ac:dyDescent="0.4">
      <c r="A26" s="11" t="s">
        <v>36</v>
      </c>
      <c r="B26" s="21" t="s">
        <v>116</v>
      </c>
      <c r="C26" s="12" t="s">
        <v>37</v>
      </c>
      <c r="D26" s="27">
        <v>4340.3999999999996</v>
      </c>
      <c r="E26" s="27">
        <v>908.1</v>
      </c>
      <c r="F26" s="27">
        <f t="shared" si="0"/>
        <v>20.922034835499034</v>
      </c>
    </row>
    <row r="27" spans="1:6" ht="52.5" customHeight="1" x14ac:dyDescent="0.4">
      <c r="A27" s="11" t="s">
        <v>38</v>
      </c>
      <c r="B27" s="21" t="s">
        <v>116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" customHeight="1" x14ac:dyDescent="0.4">
      <c r="A28" s="11" t="s">
        <v>3</v>
      </c>
      <c r="B28" s="21" t="s">
        <v>116</v>
      </c>
      <c r="C28" s="12" t="s">
        <v>40</v>
      </c>
      <c r="D28" s="27">
        <v>2876.1</v>
      </c>
      <c r="E28" s="27">
        <v>1051.3</v>
      </c>
      <c r="F28" s="27">
        <f t="shared" si="0"/>
        <v>36.55297103716839</v>
      </c>
    </row>
    <row r="29" spans="1:6" ht="54" customHeight="1" x14ac:dyDescent="0.4">
      <c r="A29" s="11" t="s">
        <v>41</v>
      </c>
      <c r="B29" s="21" t="s">
        <v>116</v>
      </c>
      <c r="C29" s="12" t="s">
        <v>42</v>
      </c>
      <c r="D29" s="27">
        <v>7403.1</v>
      </c>
      <c r="E29" s="27">
        <v>30.6</v>
      </c>
      <c r="F29" s="27">
        <f t="shared" si="0"/>
        <v>0.41334035741783848</v>
      </c>
    </row>
    <row r="30" spans="1:6" ht="33" customHeight="1" x14ac:dyDescent="0.4">
      <c r="A30" s="11" t="s">
        <v>94</v>
      </c>
      <c r="B30" s="21" t="s">
        <v>116</v>
      </c>
      <c r="C30" s="12" t="s">
        <v>43</v>
      </c>
      <c r="D30" s="27">
        <v>5928.8</v>
      </c>
      <c r="E30" s="27">
        <v>907.7</v>
      </c>
      <c r="F30" s="27">
        <f t="shared" si="0"/>
        <v>15.310012144110106</v>
      </c>
    </row>
    <row r="31" spans="1:6" ht="33" customHeight="1" x14ac:dyDescent="0.4">
      <c r="A31" s="11" t="s">
        <v>95</v>
      </c>
      <c r="B31" s="21" t="s">
        <v>116</v>
      </c>
      <c r="C31" s="12" t="s">
        <v>44</v>
      </c>
      <c r="D31" s="27">
        <v>599</v>
      </c>
      <c r="E31" s="27">
        <v>0.2</v>
      </c>
      <c r="F31" s="27">
        <f t="shared" si="0"/>
        <v>3.3388981636060099E-2</v>
      </c>
    </row>
    <row r="32" spans="1:6" s="1" customFormat="1" ht="40.5" customHeight="1" x14ac:dyDescent="0.35">
      <c r="A32" s="9" t="s">
        <v>45</v>
      </c>
      <c r="B32" s="23" t="s">
        <v>116</v>
      </c>
      <c r="C32" s="10" t="s">
        <v>46</v>
      </c>
      <c r="D32" s="26">
        <f>D33+D69+D71+D70+D68</f>
        <v>1746755.3000000003</v>
      </c>
      <c r="E32" s="26">
        <f>E33+E69+E71+E70+E68</f>
        <v>318800.10000000003</v>
      </c>
      <c r="F32" s="26">
        <f t="shared" si="0"/>
        <v>18.250987988987351</v>
      </c>
    </row>
    <row r="33" spans="1:6" s="1" customFormat="1" ht="48" customHeight="1" x14ac:dyDescent="0.35">
      <c r="A33" s="9" t="s">
        <v>47</v>
      </c>
      <c r="B33" s="23" t="s">
        <v>116</v>
      </c>
      <c r="C33" s="10" t="s">
        <v>48</v>
      </c>
      <c r="D33" s="26">
        <f>D34+D37+D52+D64</f>
        <v>1737645.2000000002</v>
      </c>
      <c r="E33" s="26">
        <f>E34+E37+E52+E64</f>
        <v>318100.2</v>
      </c>
      <c r="F33" s="26">
        <f t="shared" si="0"/>
        <v>18.306395344688315</v>
      </c>
    </row>
    <row r="34" spans="1:6" s="1" customFormat="1" ht="37.5" customHeight="1" x14ac:dyDescent="0.35">
      <c r="A34" s="9" t="s">
        <v>49</v>
      </c>
      <c r="B34" s="23" t="s">
        <v>116</v>
      </c>
      <c r="C34" s="10" t="s">
        <v>50</v>
      </c>
      <c r="D34" s="26">
        <f>D35+D36</f>
        <v>305255.7</v>
      </c>
      <c r="E34" s="26">
        <f>E35+E36</f>
        <v>73074.399999999994</v>
      </c>
      <c r="F34" s="26">
        <f t="shared" si="0"/>
        <v>23.938750365677034</v>
      </c>
    </row>
    <row r="35" spans="1:6" s="5" customFormat="1" ht="51.75" customHeight="1" x14ac:dyDescent="0.4">
      <c r="A35" s="15" t="s">
        <v>112</v>
      </c>
      <c r="B35" s="21" t="s">
        <v>116</v>
      </c>
      <c r="C35" s="8" t="s">
        <v>113</v>
      </c>
      <c r="D35" s="27">
        <v>259162.6</v>
      </c>
      <c r="E35" s="27">
        <v>61551.1</v>
      </c>
      <c r="F35" s="27">
        <f t="shared" si="0"/>
        <v>23.749993247482465</v>
      </c>
    </row>
    <row r="36" spans="1:6" s="19" customFormat="1" ht="50.25" customHeight="1" x14ac:dyDescent="0.4">
      <c r="A36" s="15" t="s">
        <v>114</v>
      </c>
      <c r="B36" s="21" t="s">
        <v>116</v>
      </c>
      <c r="C36" s="8" t="s">
        <v>115</v>
      </c>
      <c r="D36" s="27">
        <v>46093.1</v>
      </c>
      <c r="E36" s="27">
        <v>11523.3</v>
      </c>
      <c r="F36" s="27">
        <f t="shared" si="0"/>
        <v>25.000054238052982</v>
      </c>
    </row>
    <row r="37" spans="1:6" s="1" customFormat="1" ht="39" customHeight="1" x14ac:dyDescent="0.35">
      <c r="A37" s="9" t="s">
        <v>51</v>
      </c>
      <c r="B37" s="23" t="s">
        <v>116</v>
      </c>
      <c r="C37" s="10" t="s">
        <v>52</v>
      </c>
      <c r="D37" s="26">
        <f>SUM(D38:D51)</f>
        <v>403856.3</v>
      </c>
      <c r="E37" s="26">
        <f>SUM(E38:E51)</f>
        <v>20416</v>
      </c>
      <c r="F37" s="26">
        <f t="shared" si="0"/>
        <v>5.0552634687139957</v>
      </c>
    </row>
    <row r="38" spans="1:6" s="1" customFormat="1" ht="43.5" customHeight="1" x14ac:dyDescent="0.4">
      <c r="A38" s="20" t="s">
        <v>53</v>
      </c>
      <c r="B38" s="21" t="s">
        <v>116</v>
      </c>
      <c r="C38" s="8" t="s">
        <v>54</v>
      </c>
      <c r="D38" s="27">
        <v>118559.1</v>
      </c>
      <c r="E38" s="27">
        <v>0</v>
      </c>
      <c r="F38" s="27">
        <f t="shared" si="0"/>
        <v>0</v>
      </c>
    </row>
    <row r="39" spans="1:6" s="1" customFormat="1" ht="62.5" customHeight="1" x14ac:dyDescent="0.4">
      <c r="A39" s="20" t="s">
        <v>128</v>
      </c>
      <c r="B39" s="21" t="s">
        <v>116</v>
      </c>
      <c r="C39" s="8" t="s">
        <v>129</v>
      </c>
      <c r="D39" s="27">
        <v>10643.9</v>
      </c>
      <c r="E39" s="27">
        <v>0</v>
      </c>
      <c r="F39" s="27">
        <f t="shared" si="0"/>
        <v>0</v>
      </c>
    </row>
    <row r="40" spans="1:6" s="1" customFormat="1" ht="85" customHeight="1" x14ac:dyDescent="0.4">
      <c r="A40" s="22" t="s">
        <v>140</v>
      </c>
      <c r="B40" s="21" t="s">
        <v>116</v>
      </c>
      <c r="C40" s="8" t="s">
        <v>55</v>
      </c>
      <c r="D40" s="27">
        <v>31111.4</v>
      </c>
      <c r="E40" s="27">
        <v>0</v>
      </c>
      <c r="F40" s="27">
        <f t="shared" si="0"/>
        <v>0</v>
      </c>
    </row>
    <row r="41" spans="1:6" s="1" customFormat="1" ht="67.5" customHeight="1" x14ac:dyDescent="0.4">
      <c r="A41" s="22" t="s">
        <v>4</v>
      </c>
      <c r="B41" s="21" t="s">
        <v>116</v>
      </c>
      <c r="C41" s="8" t="s">
        <v>56</v>
      </c>
      <c r="D41" s="27">
        <v>1038.3</v>
      </c>
      <c r="E41" s="27">
        <v>0</v>
      </c>
      <c r="F41" s="27">
        <f t="shared" si="0"/>
        <v>0</v>
      </c>
    </row>
    <row r="42" spans="1:6" s="1" customFormat="1" ht="44.5" customHeight="1" x14ac:dyDescent="0.4">
      <c r="A42" s="22" t="s">
        <v>133</v>
      </c>
      <c r="B42" s="21" t="s">
        <v>116</v>
      </c>
      <c r="C42" s="8" t="s">
        <v>132</v>
      </c>
      <c r="D42" s="27">
        <v>0</v>
      </c>
      <c r="E42" s="27">
        <v>0</v>
      </c>
      <c r="F42" s="27">
        <v>0</v>
      </c>
    </row>
    <row r="43" spans="1:6" s="1" customFormat="1" ht="59.25" customHeight="1" x14ac:dyDescent="0.4">
      <c r="A43" s="20" t="s">
        <v>57</v>
      </c>
      <c r="B43" s="21" t="s">
        <v>116</v>
      </c>
      <c r="C43" s="8" t="s">
        <v>58</v>
      </c>
      <c r="D43" s="27">
        <v>40140.5</v>
      </c>
      <c r="E43" s="27">
        <v>13381.5</v>
      </c>
      <c r="F43" s="27">
        <f t="shared" si="0"/>
        <v>33.336654999314909</v>
      </c>
    </row>
    <row r="44" spans="1:6" s="1" customFormat="1" ht="43.5" customHeight="1" x14ac:dyDescent="0.4">
      <c r="A44" s="20" t="s">
        <v>59</v>
      </c>
      <c r="B44" s="21" t="s">
        <v>116</v>
      </c>
      <c r="C44" s="8" t="s">
        <v>60</v>
      </c>
      <c r="D44" s="27">
        <v>401.6</v>
      </c>
      <c r="E44" s="27">
        <v>0</v>
      </c>
      <c r="F44" s="27">
        <f t="shared" si="0"/>
        <v>0</v>
      </c>
    </row>
    <row r="45" spans="1:6" s="1" customFormat="1" ht="39" customHeight="1" x14ac:dyDescent="0.4">
      <c r="A45" s="20" t="s">
        <v>61</v>
      </c>
      <c r="B45" s="21" t="s">
        <v>116</v>
      </c>
      <c r="C45" s="8" t="s">
        <v>62</v>
      </c>
      <c r="D45" s="27">
        <v>1431.6</v>
      </c>
      <c r="E45" s="27">
        <v>1431.6</v>
      </c>
      <c r="F45" s="27">
        <f t="shared" si="0"/>
        <v>100</v>
      </c>
    </row>
    <row r="46" spans="1:6" s="1" customFormat="1" ht="43.5" customHeight="1" x14ac:dyDescent="0.4">
      <c r="A46" s="20" t="s">
        <v>63</v>
      </c>
      <c r="B46" s="21" t="s">
        <v>116</v>
      </c>
      <c r="C46" s="8" t="s">
        <v>64</v>
      </c>
      <c r="D46" s="27">
        <v>385.4</v>
      </c>
      <c r="E46" s="27">
        <v>325.60000000000002</v>
      </c>
      <c r="F46" s="27">
        <f t="shared" si="0"/>
        <v>84.483653347171781</v>
      </c>
    </row>
    <row r="47" spans="1:6" s="1" customFormat="1" ht="43.5" customHeight="1" x14ac:dyDescent="0.4">
      <c r="A47" s="20" t="s">
        <v>131</v>
      </c>
      <c r="B47" s="21"/>
      <c r="C47" s="8" t="s">
        <v>130</v>
      </c>
      <c r="D47" s="27">
        <v>0</v>
      </c>
      <c r="E47" s="27">
        <v>0</v>
      </c>
      <c r="F47" s="27">
        <v>0</v>
      </c>
    </row>
    <row r="48" spans="1:6" s="1" customFormat="1" ht="43.5" customHeight="1" x14ac:dyDescent="0.4">
      <c r="A48" s="20" t="s">
        <v>117</v>
      </c>
      <c r="B48" s="21" t="s">
        <v>116</v>
      </c>
      <c r="C48" s="8" t="s">
        <v>65</v>
      </c>
      <c r="D48" s="27">
        <v>19312.400000000001</v>
      </c>
      <c r="E48" s="27">
        <v>0</v>
      </c>
      <c r="F48" s="27">
        <f t="shared" si="0"/>
        <v>0</v>
      </c>
    </row>
    <row r="49" spans="1:6" s="1" customFormat="1" ht="43.5" customHeight="1" x14ac:dyDescent="0.4">
      <c r="A49" s="20" t="s">
        <v>144</v>
      </c>
      <c r="B49" s="21" t="s">
        <v>116</v>
      </c>
      <c r="C49" s="8" t="s">
        <v>143</v>
      </c>
      <c r="D49" s="27">
        <v>2250.4</v>
      </c>
      <c r="E49" s="27">
        <v>0</v>
      </c>
      <c r="F49" s="27">
        <f t="shared" si="0"/>
        <v>0</v>
      </c>
    </row>
    <row r="50" spans="1:6" s="1" customFormat="1" ht="43.5" customHeight="1" x14ac:dyDescent="0.4">
      <c r="A50" s="20" t="s">
        <v>118</v>
      </c>
      <c r="B50" s="21" t="s">
        <v>116</v>
      </c>
      <c r="C50" s="8" t="s">
        <v>119</v>
      </c>
      <c r="D50" s="27">
        <v>0</v>
      </c>
      <c r="E50" s="27">
        <v>0</v>
      </c>
      <c r="F50" s="27">
        <v>0</v>
      </c>
    </row>
    <row r="51" spans="1:6" s="1" customFormat="1" ht="43.5" customHeight="1" x14ac:dyDescent="0.4">
      <c r="A51" s="20" t="s">
        <v>66</v>
      </c>
      <c r="B51" s="21" t="s">
        <v>116</v>
      </c>
      <c r="C51" s="8" t="s">
        <v>67</v>
      </c>
      <c r="D51" s="27">
        <v>178581.7</v>
      </c>
      <c r="E51" s="27">
        <v>5277.3</v>
      </c>
      <c r="F51" s="27">
        <f t="shared" si="0"/>
        <v>2.9551180216113968</v>
      </c>
    </row>
    <row r="52" spans="1:6" s="1" customFormat="1" ht="42" customHeight="1" x14ac:dyDescent="0.35">
      <c r="A52" s="9" t="s">
        <v>68</v>
      </c>
      <c r="B52" s="23" t="s">
        <v>116</v>
      </c>
      <c r="C52" s="10" t="s">
        <v>69</v>
      </c>
      <c r="D52" s="26">
        <f>SUM(D53:D63)</f>
        <v>977933.70000000007</v>
      </c>
      <c r="E52" s="26">
        <f>SUM(E53:E63)</f>
        <v>222385.9</v>
      </c>
      <c r="F52" s="26">
        <f t="shared" si="0"/>
        <v>22.740386183644144</v>
      </c>
    </row>
    <row r="53" spans="1:6" s="1" customFormat="1" ht="42" customHeight="1" x14ac:dyDescent="0.4">
      <c r="A53" s="20" t="s">
        <v>70</v>
      </c>
      <c r="B53" s="21" t="s">
        <v>116</v>
      </c>
      <c r="C53" s="8" t="s">
        <v>71</v>
      </c>
      <c r="D53" s="27">
        <v>866233.2</v>
      </c>
      <c r="E53" s="27">
        <v>205979.9</v>
      </c>
      <c r="F53" s="27">
        <f t="shared" si="0"/>
        <v>23.778804599038686</v>
      </c>
    </row>
    <row r="54" spans="1:6" s="1" customFormat="1" ht="64.5" customHeight="1" x14ac:dyDescent="0.4">
      <c r="A54" s="20" t="s">
        <v>72</v>
      </c>
      <c r="B54" s="21" t="s">
        <v>116</v>
      </c>
      <c r="C54" s="8" t="s">
        <v>73</v>
      </c>
      <c r="D54" s="27">
        <v>18115.099999999999</v>
      </c>
      <c r="E54" s="27">
        <v>4528.8</v>
      </c>
      <c r="F54" s="27">
        <f t="shared" si="0"/>
        <v>25.000138006414542</v>
      </c>
    </row>
    <row r="55" spans="1:6" s="1" customFormat="1" ht="60" customHeight="1" x14ac:dyDescent="0.4">
      <c r="A55" s="20" t="s">
        <v>74</v>
      </c>
      <c r="B55" s="21" t="s">
        <v>116</v>
      </c>
      <c r="C55" s="8" t="s">
        <v>75</v>
      </c>
      <c r="D55" s="27">
        <v>46840.9</v>
      </c>
      <c r="E55" s="27">
        <v>0</v>
      </c>
      <c r="F55" s="27">
        <f t="shared" si="0"/>
        <v>0</v>
      </c>
    </row>
    <row r="56" spans="1:6" s="1" customFormat="1" ht="42" customHeight="1" x14ac:dyDescent="0.4">
      <c r="A56" s="20" t="s">
        <v>141</v>
      </c>
      <c r="B56" s="21" t="s">
        <v>116</v>
      </c>
      <c r="C56" s="8" t="s">
        <v>76</v>
      </c>
      <c r="D56" s="27">
        <v>1490.5</v>
      </c>
      <c r="E56" s="27">
        <v>270.7</v>
      </c>
      <c r="F56" s="27">
        <f t="shared" si="0"/>
        <v>18.16169070781617</v>
      </c>
    </row>
    <row r="57" spans="1:6" s="1" customFormat="1" ht="57.75" customHeight="1" x14ac:dyDescent="0.4">
      <c r="A57" s="20" t="s">
        <v>77</v>
      </c>
      <c r="B57" s="21" t="s">
        <v>116</v>
      </c>
      <c r="C57" s="8" t="s">
        <v>78</v>
      </c>
      <c r="D57" s="27">
        <v>4.9000000000000004</v>
      </c>
      <c r="E57" s="27">
        <v>0</v>
      </c>
      <c r="F57" s="27">
        <f t="shared" si="0"/>
        <v>0</v>
      </c>
    </row>
    <row r="58" spans="1:6" s="1" customFormat="1" ht="60" customHeight="1" x14ac:dyDescent="0.4">
      <c r="A58" s="20" t="s">
        <v>120</v>
      </c>
      <c r="B58" s="21" t="s">
        <v>116</v>
      </c>
      <c r="C58" s="8" t="s">
        <v>79</v>
      </c>
      <c r="D58" s="27">
        <v>0</v>
      </c>
      <c r="E58" s="27">
        <v>0</v>
      </c>
      <c r="F58" s="27">
        <v>0</v>
      </c>
    </row>
    <row r="59" spans="1:6" s="1" customFormat="1" ht="60" customHeight="1" x14ac:dyDescent="0.4">
      <c r="A59" s="20" t="s">
        <v>121</v>
      </c>
      <c r="B59" s="21" t="s">
        <v>116</v>
      </c>
      <c r="C59" s="8" t="s">
        <v>80</v>
      </c>
      <c r="D59" s="27">
        <v>0</v>
      </c>
      <c r="E59" s="27">
        <v>0</v>
      </c>
      <c r="F59" s="27">
        <v>0</v>
      </c>
    </row>
    <row r="60" spans="1:6" s="1" customFormat="1" ht="84" customHeight="1" x14ac:dyDescent="0.4">
      <c r="A60" s="20" t="s">
        <v>142</v>
      </c>
      <c r="B60" s="21" t="s">
        <v>116</v>
      </c>
      <c r="C60" s="8" t="s">
        <v>81</v>
      </c>
      <c r="D60" s="27">
        <v>27420</v>
      </c>
      <c r="E60" s="27">
        <v>5484</v>
      </c>
      <c r="F60" s="27">
        <f t="shared" si="0"/>
        <v>20</v>
      </c>
    </row>
    <row r="61" spans="1:6" s="1" customFormat="1" ht="45" customHeight="1" x14ac:dyDescent="0.4">
      <c r="A61" s="20" t="s">
        <v>82</v>
      </c>
      <c r="B61" s="21" t="s">
        <v>116</v>
      </c>
      <c r="C61" s="8" t="s">
        <v>83</v>
      </c>
      <c r="D61" s="27">
        <v>6735.4</v>
      </c>
      <c r="E61" s="27">
        <v>3677.6</v>
      </c>
      <c r="F61" s="27">
        <f t="shared" si="0"/>
        <v>54.601063040057014</v>
      </c>
    </row>
    <row r="62" spans="1:6" s="1" customFormat="1" ht="46.5" customHeight="1" x14ac:dyDescent="0.4">
      <c r="A62" s="20" t="s">
        <v>84</v>
      </c>
      <c r="B62" s="21" t="s">
        <v>116</v>
      </c>
      <c r="C62" s="8" t="s">
        <v>85</v>
      </c>
      <c r="D62" s="27">
        <v>1758.3</v>
      </c>
      <c r="E62" s="27">
        <v>111</v>
      </c>
      <c r="F62" s="27">
        <f t="shared" si="0"/>
        <v>6.3129158846613214</v>
      </c>
    </row>
    <row r="63" spans="1:6" s="1" customFormat="1" ht="42" customHeight="1" x14ac:dyDescent="0.4">
      <c r="A63" s="20" t="s">
        <v>122</v>
      </c>
      <c r="B63" s="21" t="s">
        <v>116</v>
      </c>
      <c r="C63" s="8" t="s">
        <v>123</v>
      </c>
      <c r="D63" s="27">
        <v>9335.4</v>
      </c>
      <c r="E63" s="27">
        <v>2333.9</v>
      </c>
      <c r="F63" s="27">
        <f t="shared" si="0"/>
        <v>25.000535595689527</v>
      </c>
    </row>
    <row r="64" spans="1:6" s="1" customFormat="1" ht="42" customHeight="1" x14ac:dyDescent="0.35">
      <c r="A64" s="16" t="s">
        <v>97</v>
      </c>
      <c r="B64" s="24" t="s">
        <v>116</v>
      </c>
      <c r="C64" s="17" t="s">
        <v>86</v>
      </c>
      <c r="D64" s="26">
        <f>D66+D67+D65</f>
        <v>50599.5</v>
      </c>
      <c r="E64" s="26">
        <f>E66+E67+E65</f>
        <v>2223.9</v>
      </c>
      <c r="F64" s="26">
        <f t="shared" si="0"/>
        <v>4.3951027184063083</v>
      </c>
    </row>
    <row r="65" spans="1:6" s="1" customFormat="1" ht="62" customHeight="1" x14ac:dyDescent="0.4">
      <c r="A65" s="15" t="s">
        <v>134</v>
      </c>
      <c r="B65" s="21" t="s">
        <v>116</v>
      </c>
      <c r="C65" s="8" t="s">
        <v>135</v>
      </c>
      <c r="D65" s="27">
        <v>4871.6000000000004</v>
      </c>
      <c r="E65" s="27">
        <v>1461.5</v>
      </c>
      <c r="F65" s="27">
        <f t="shared" si="0"/>
        <v>30.000410542737498</v>
      </c>
    </row>
    <row r="66" spans="1:6" ht="67.5" customHeight="1" x14ac:dyDescent="0.4">
      <c r="A66" s="20" t="s">
        <v>124</v>
      </c>
      <c r="B66" s="21" t="s">
        <v>116</v>
      </c>
      <c r="C66" s="8" t="s">
        <v>126</v>
      </c>
      <c r="D66" s="27">
        <v>0</v>
      </c>
      <c r="E66" s="27">
        <v>0</v>
      </c>
      <c r="F66" s="27">
        <v>0</v>
      </c>
    </row>
    <row r="67" spans="1:6" s="18" customFormat="1" ht="42" customHeight="1" x14ac:dyDescent="0.4">
      <c r="A67" s="20" t="s">
        <v>125</v>
      </c>
      <c r="B67" s="21" t="s">
        <v>116</v>
      </c>
      <c r="C67" s="8" t="s">
        <v>111</v>
      </c>
      <c r="D67" s="27">
        <v>45727.9</v>
      </c>
      <c r="E67" s="27">
        <v>762.4</v>
      </c>
      <c r="F67" s="27">
        <f t="shared" si="0"/>
        <v>1.6672534710756453</v>
      </c>
    </row>
    <row r="68" spans="1:6" s="1" customFormat="1" ht="36" customHeight="1" x14ac:dyDescent="0.35">
      <c r="A68" s="9" t="s">
        <v>109</v>
      </c>
      <c r="B68" s="23" t="s">
        <v>116</v>
      </c>
      <c r="C68" s="17" t="s">
        <v>110</v>
      </c>
      <c r="D68" s="26">
        <v>0</v>
      </c>
      <c r="E68" s="26">
        <v>0</v>
      </c>
      <c r="F68" s="26">
        <v>0</v>
      </c>
    </row>
    <row r="69" spans="1:6" s="1" customFormat="1" ht="32.25" customHeight="1" x14ac:dyDescent="0.35">
      <c r="A69" s="16" t="s">
        <v>87</v>
      </c>
      <c r="B69" s="23" t="s">
        <v>116</v>
      </c>
      <c r="C69" s="17" t="s">
        <v>88</v>
      </c>
      <c r="D69" s="26">
        <v>0</v>
      </c>
      <c r="E69" s="26">
        <v>0</v>
      </c>
      <c r="F69" s="26">
        <v>0</v>
      </c>
    </row>
    <row r="70" spans="1:6" s="1" customFormat="1" ht="72" customHeight="1" x14ac:dyDescent="0.35">
      <c r="A70" s="9" t="s">
        <v>99</v>
      </c>
      <c r="B70" s="23" t="s">
        <v>116</v>
      </c>
      <c r="C70" s="17" t="s">
        <v>100</v>
      </c>
      <c r="D70" s="26">
        <v>10200</v>
      </c>
      <c r="E70" s="26">
        <v>27076</v>
      </c>
      <c r="F70" s="26">
        <f t="shared" ref="F69:F71" si="1">E70/D70%</f>
        <v>265.45098039215685</v>
      </c>
    </row>
    <row r="71" spans="1:6" s="1" customFormat="1" ht="54" customHeight="1" x14ac:dyDescent="0.35">
      <c r="A71" s="9" t="s">
        <v>89</v>
      </c>
      <c r="B71" s="23" t="s">
        <v>116</v>
      </c>
      <c r="C71" s="17" t="s">
        <v>90</v>
      </c>
      <c r="D71" s="26">
        <v>-1089.9000000000001</v>
      </c>
      <c r="E71" s="26">
        <v>-26376.1</v>
      </c>
      <c r="F71" s="26">
        <f t="shared" si="1"/>
        <v>2420.0477107991555</v>
      </c>
    </row>
    <row r="75" spans="1:6" s="29" customFormat="1" ht="41.25" customHeight="1" x14ac:dyDescent="0.4">
      <c r="A75" s="29" t="s">
        <v>138</v>
      </c>
      <c r="D75" s="29" t="s">
        <v>98</v>
      </c>
      <c r="E75" s="3"/>
      <c r="F75" s="3"/>
    </row>
  </sheetData>
  <autoFilter ref="A3:F71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2023-04-10T10:47:28Z</dcterms:modified>
</cp:coreProperties>
</file>