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600" windowHeight="10360"/>
  </bookViews>
  <sheets>
    <sheet name="Лист1" sheetId="3" r:id="rId1"/>
  </sheets>
  <definedNames>
    <definedName name="_xlnm._FilterDatabase" localSheetId="0" hidden="1">Лист1!$A$3:$F$71</definedName>
    <definedName name="_xlnm.Print_Titles" localSheetId="0">Лист1!$3:$3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6" i="3"/>
  <c r="F28" i="3"/>
  <c r="F29" i="3"/>
  <c r="F30" i="3"/>
  <c r="F31" i="3"/>
  <c r="F35" i="3"/>
  <c r="F36" i="3"/>
  <c r="F38" i="3"/>
  <c r="F39" i="3"/>
  <c r="F40" i="3"/>
  <c r="F41" i="3"/>
  <c r="F43" i="3"/>
  <c r="F44" i="3"/>
  <c r="F45" i="3"/>
  <c r="F46" i="3"/>
  <c r="F48" i="3"/>
  <c r="F49" i="3"/>
  <c r="F51" i="3"/>
  <c r="F53" i="3"/>
  <c r="F54" i="3"/>
  <c r="F55" i="3"/>
  <c r="F56" i="3"/>
  <c r="F57" i="3"/>
  <c r="F58" i="3"/>
  <c r="F60" i="3"/>
  <c r="F61" i="3"/>
  <c r="F62" i="3"/>
  <c r="F63" i="3"/>
  <c r="F65" i="3"/>
  <c r="F67" i="3"/>
  <c r="F71" i="3"/>
  <c r="D37" i="3"/>
  <c r="D5" i="3"/>
  <c r="D64" i="3" l="1"/>
  <c r="E34" i="3" l="1"/>
  <c r="E64" i="3" l="1"/>
  <c r="F64" i="3" s="1"/>
  <c r="E5" i="3" l="1"/>
  <c r="F5" i="3" s="1"/>
  <c r="E37" i="3" l="1"/>
  <c r="F37" i="3" s="1"/>
  <c r="E52" i="3" l="1"/>
  <c r="D52" i="3"/>
  <c r="D34" i="3"/>
  <c r="F34" i="3" s="1"/>
  <c r="F52" i="3" l="1"/>
  <c r="D33" i="3"/>
  <c r="E33" i="3"/>
  <c r="F33" i="3" l="1"/>
  <c r="E32" i="3"/>
  <c r="D32" i="3"/>
  <c r="F32" i="3" l="1"/>
  <c r="D4" i="3"/>
  <c r="E4" i="3"/>
  <c r="F4" i="3" s="1"/>
</calcChain>
</file>

<file path=xl/sharedStrings.xml><?xml version="1.0" encoding="utf-8"?>
<sst xmlns="http://schemas.openxmlformats.org/spreadsheetml/2006/main" count="213" uniqueCount="147">
  <si>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</si>
  <si>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</si>
  <si>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</si>
  <si>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</si>
  <si>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</si>
  <si>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Наименование показателя</t>
  </si>
  <si>
    <t>Код строки</t>
  </si>
  <si>
    <t>Код дохода по бюджетной классификации</t>
  </si>
  <si>
    <t>Х</t>
  </si>
  <si>
    <t xml:space="preserve">          в том числе: 
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</si>
  <si>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</si>
  <si>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</si>
  <si>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</si>
  <si>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</si>
  <si>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</si>
  <si>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</si>
  <si>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</si>
  <si>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</si>
  <si>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</si>
  <si>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</si>
  <si>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</si>
  <si>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</si>
  <si>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</si>
  <si>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</si>
  <si>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</si>
  <si>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</si>
  <si>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</si>
  <si>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</si>
  <si>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</si>
  <si>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</si>
  <si>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</si>
  <si>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</si>
  <si>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</si>
  <si>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</si>
  <si>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</si>
  <si>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</si>
  <si>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</si>
  <si>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</si>
  <si>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</si>
  <si>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</si>
  <si>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</si>
  <si>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</si>
  <si>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</si>
  <si>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</si>
  <si>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</si>
  <si>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</si>
  <si>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</si>
  <si>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</si>
  <si>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</si>
  <si>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</si>
  <si>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</si>
  <si>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</si>
  <si>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</si>
  <si>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</si>
  <si>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000 2 02 20077 14 0000 150</t>
  </si>
  <si>
    <t>000 2 02 20299 14 0000 150</t>
  </si>
  <si>
    <t>000 2 02 20302 14 0000 150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</si>
  <si>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</si>
  <si>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</si>
  <si>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</si>
  <si>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</si>
  <si>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</si>
  <si>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</si>
  <si>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</si>
  <si>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</si>
  <si>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</si>
  <si>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</si>
  <si>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</si>
  <si>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</si>
  <si>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</si>
  <si>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</si>
  <si>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</si>
  <si>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</si>
  <si>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</si>
  <si>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</si>
  <si>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</si>
  <si>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</si>
  <si>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</si>
  <si>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</si>
  <si>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000 2 02 35135 14 0000 150</t>
  </si>
  <si>
    <t>000 2 02 35176 14 0000 150</t>
  </si>
  <si>
    <t>000 2 02 35303 14 0000 150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</si>
  <si>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</si>
  <si>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</si>
  <si>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</si>
  <si>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</si>
  <si>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</si>
  <si>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</si>
  <si>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</si>
  <si>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</si>
  <si>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</si>
  <si>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тыс.руб.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</si>
  <si>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</si>
  <si>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</si>
  <si>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</si>
  <si>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</si>
  <si>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</si>
  <si>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ИНЫЕ МЕЖБЮДЖЕТНЫЕ ТРАНСФЕРТЫ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</si>
  <si>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</si>
  <si>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</si>
  <si>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</si>
  <si>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</si>
  <si>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</si>
  <si>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</si>
  <si>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</si>
  <si>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</si>
  <si>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</si>
  <si>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</si>
  <si>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 xml:space="preserve">Земельный налог 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</si>
  <si>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</si>
  <si>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</si>
  <si>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</si>
  <si>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</si>
  <si>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</si>
  <si>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</si>
  <si>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</si>
  <si>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</si>
  <si>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</si>
  <si>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Субсидии бюджетам муниципальных округов на реконструкцию и капитальный ремонт муниципальных музеев</t>
  </si>
  <si>
    <t>000 2 02 25597 14 0000 150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</si>
  <si>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</si>
  <si>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</si>
  <si>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Единая субвенция бюджетам муниципальных округов</t>
  </si>
  <si>
    <t>000 2 02 39998 14 0000 150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</si>
  <si>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</si>
  <si>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Прочие межбюджетные трансферты, передаваемые бюджетам муниципальных округов</t>
  </si>
  <si>
    <t>000 2 02 45424 14 0000 150</t>
  </si>
  <si>
    <t>ДОХОДЫ БЮДЖЕТА - всего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</si>
  <si>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</si>
  <si>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</si>
  <si>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000 2 02 25527 14 0000 150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</si>
  <si>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</si>
  <si>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487 2 02 25269 14 0000 150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</si>
  <si>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</si>
  <si>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</si>
  <si>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</si>
  <si>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</si>
  <si>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</si>
  <si>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</si>
  <si>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План по бюджету на 2023 год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</si>
  <si>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</si>
  <si>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</si>
  <si>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</si>
  <si>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Исполнение бюджета Балахнинского муниципального округа по доходам на 01.03.2023 г.</t>
  </si>
  <si>
    <t>Факт исполнения на 01.03.2023 г.</t>
  </si>
  <si>
    <t>000 2 02 25590 14 0000 150</t>
  </si>
  <si>
    <t>Субсидии бюджетам муниципальных округов на техническое оснащение региональных и муниципальных музеев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</si>
</sst>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19]#,##0.0"/>
    <numFmt numFmtId="165" formatCode="?"/>
    <numFmt numFmtId="166" formatCode="#,##0.0"/>
  </numFmts>
  <fonts count="8" x14ac:knownFonts="1">
    <font>
      <sz val="10"/>
      <name val="Arial"/>
    </font>
    <font>
      <sz val="14"/>
      <color indexed="9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20"/>
      <color indexed="9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 applyFill="1"/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 applyProtection="1">
      <alignment horizontal="center" wrapText="1" readingOrder="1"/>
      <protection locked="0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>
      <alignment horizontal="left" wrapText="1" readingOrder="1"/>
      <protection locked="0"/>
    </xf>
    <xf numFmtId="0" fontId="3" fillId="0" borderId="1" xfId="0" applyFont="1" applyFill="1" applyBorder="1" applyAlignment="1" applyProtection="1">
      <alignment horizontal="center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left" wrapText="1" readingOrder="1"/>
      <protection locked="0"/>
    </xf>
    <xf numFmtId="0" fontId="4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164" fontId="4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2" fillId="0" borderId="0" xfId="0" applyFont="1" applyFill="1"/>
    <xf numFmtId="0" fontId="2" fillId="0" borderId="0" xfId="0" applyFont="1" applyFill="1"/>
    <xf numFmtId="0" fontId="5" fillId="0" borderId="0" xfId="0" applyFont="1" applyFill="1" applyAlignment="1" applyProtection="1">
      <alignment horizontal="center" wrapText="1" readingOrder="1"/>
      <protection locked="0"/>
    </xf>
    <xf numFmtId="0" fontId="4" fillId="0" borderId="0" xfId="0" applyFont="1" applyFill="1" applyAlignment="1" applyProtection="1">
      <alignment horizontal="center" vertical="center" wrapText="1" readingOrder="1"/>
      <protection locked="0"/>
    </xf>
    <xf numFmtId="0" fontId="2" fillId="0" borderId="0" xfId="0" applyFont="1" applyFill="1"/>
    <xf numFmtId="166" fontId="4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5"/>
  <sheetViews>
    <sheetView tabSelected="1" topLeftCell="A58" zoomScale="50" zoomScaleNormal="50" workbookViewId="0">
      <selection activeCell="A61" sqref="A61"/>
    </sheetView>
  </sheetViews>
  <sheetFormatPr defaultColWidth="9.1796875" defaultRowHeight="18" x14ac:dyDescent="0.4"/>
  <cols>
    <col min="1" max="1" width="126" style="4" customWidth="1"/>
    <col min="2" max="2" width="10.81640625" style="4" customWidth="1"/>
    <col min="3" max="3" width="36.453125" style="4" customWidth="1"/>
    <col min="4" max="4" width="23" style="3" customWidth="1"/>
    <col min="5" max="5" width="21.7265625" style="3" customWidth="1"/>
    <col min="6" max="6" width="18.81640625" style="3" customWidth="1"/>
    <col min="7" max="7" width="9.1796875" style="4"/>
    <col min="8" max="9" width="15.08984375" style="4" customWidth="1"/>
    <col min="10" max="16384" width="9.1796875" style="4"/>
  </cols>
  <sheetData>
    <row r="1" spans="1:9" ht="42" customHeight="1" x14ac:dyDescent="0.5">
      <c r="A1" s="30" t="s">
        <v>143</v>
      </c>
      <c r="B1" s="30"/>
      <c r="C1" s="30"/>
      <c r="D1" s="30"/>
      <c r="E1" s="30"/>
      <c r="F1" s="30"/>
    </row>
    <row r="2" spans="1:9" ht="42" customHeight="1" x14ac:dyDescent="0.4">
      <c r="A2" s="31"/>
      <c r="B2" s="32"/>
      <c r="C2" s="32"/>
      <c r="D2" s="32"/>
      <c r="F2" s="3" t="s">
        <v>91</v>
      </c>
    </row>
    <row r="3" spans="1:9" ht="56.25" customHeight="1" x14ac:dyDescent="0.4">
      <c r="A3" s="25" t="s">
        <v>5</v>
      </c>
      <c r="B3" s="25" t="s">
        <v>6</v>
      </c>
      <c r="C3" s="25" t="s">
        <v>7</v>
      </c>
      <c r="D3" s="2" t="s">
        <v>139</v>
      </c>
      <c r="E3" s="2" t="s">
        <v>144</v>
      </c>
      <c r="F3" s="2" t="s">
        <v>101</v>
      </c>
    </row>
    <row r="4" spans="1:9" s="1" customFormat="1" ht="46.5" customHeight="1" x14ac:dyDescent="0.35">
      <c r="A4" s="9" t="s">
        <v>127</v>
      </c>
      <c r="B4" s="23" t="s">
        <v>116</v>
      </c>
      <c r="C4" s="10" t="s">
        <v>8</v>
      </c>
      <c r="D4" s="26">
        <f>D5+D32</f>
        <v>2518742.0000000005</v>
      </c>
      <c r="E4" s="26">
        <f>E5+E32</f>
        <v>324440.69999999995</v>
      </c>
      <c r="F4" s="26">
        <f>E4/D4%</f>
        <v>12.88106125994643</v>
      </c>
      <c r="H4" s="33"/>
      <c r="I4" s="33"/>
    </row>
    <row r="5" spans="1:9" s="1" customFormat="1" ht="46.5" customHeight="1" x14ac:dyDescent="0.35">
      <c r="A5" s="9" t="s">
        <v>9</v>
      </c>
      <c r="B5" s="23" t="s">
        <v>116</v>
      </c>
      <c r="C5" s="10" t="s">
        <v>10</v>
      </c>
      <c r="D5" s="26">
        <f>SUM(D6:D31)</f>
        <v>998812.4</v>
      </c>
      <c r="E5" s="26">
        <f>SUM(E6:E31)</f>
        <v>76532.89999999998</v>
      </c>
      <c r="F5" s="26">
        <f t="shared" ref="F5:F68" si="0">E5/D5%</f>
        <v>7.6623898541908355</v>
      </c>
      <c r="H5" s="33"/>
    </row>
    <row r="6" spans="1:9" ht="33" customHeight="1" x14ac:dyDescent="0.4">
      <c r="A6" s="11" t="s">
        <v>11</v>
      </c>
      <c r="B6" s="21" t="s">
        <v>116</v>
      </c>
      <c r="C6" s="12" t="s">
        <v>12</v>
      </c>
      <c r="D6" s="27">
        <v>655898.1</v>
      </c>
      <c r="E6" s="27">
        <v>35514.199999999997</v>
      </c>
      <c r="F6" s="27">
        <f t="shared" si="0"/>
        <v>5.4145910774859694</v>
      </c>
    </row>
    <row r="7" spans="1:9" ht="33" customHeight="1" x14ac:dyDescent="0.4">
      <c r="A7" s="11" t="s">
        <v>13</v>
      </c>
      <c r="B7" s="21" t="s">
        <v>116</v>
      </c>
      <c r="C7" s="12" t="s">
        <v>14</v>
      </c>
      <c r="D7" s="27">
        <v>21122.3</v>
      </c>
      <c r="E7" s="27">
        <v>2755.2</v>
      </c>
      <c r="F7" s="27">
        <f t="shared" si="0"/>
        <v>13.04403403038495</v>
      </c>
    </row>
    <row r="8" spans="1:9" s="6" customFormat="1" ht="33" customHeight="1" x14ac:dyDescent="0.4">
      <c r="A8" s="11" t="s">
        <v>104</v>
      </c>
      <c r="B8" s="21" t="s">
        <v>116</v>
      </c>
      <c r="C8" s="12" t="s">
        <v>105</v>
      </c>
      <c r="D8" s="27">
        <v>51642.9</v>
      </c>
      <c r="E8" s="27">
        <v>499.6</v>
      </c>
      <c r="F8" s="27">
        <f t="shared" si="0"/>
        <v>0.96741275180131259</v>
      </c>
    </row>
    <row r="9" spans="1:9" ht="33" customHeight="1" x14ac:dyDescent="0.4">
      <c r="A9" s="11" t="s">
        <v>15</v>
      </c>
      <c r="B9" s="21" t="s">
        <v>116</v>
      </c>
      <c r="C9" s="12" t="s">
        <v>106</v>
      </c>
      <c r="D9" s="27">
        <v>0</v>
      </c>
      <c r="E9" s="27">
        <v>-347.7</v>
      </c>
      <c r="F9" s="27">
        <v>0</v>
      </c>
    </row>
    <row r="10" spans="1:9" ht="33" customHeight="1" x14ac:dyDescent="0.4">
      <c r="A10" s="11" t="s">
        <v>16</v>
      </c>
      <c r="B10" s="21" t="s">
        <v>116</v>
      </c>
      <c r="C10" s="12" t="s">
        <v>17</v>
      </c>
      <c r="D10" s="27">
        <v>5</v>
      </c>
      <c r="E10" s="27">
        <v>0</v>
      </c>
      <c r="F10" s="27">
        <f t="shared" si="0"/>
        <v>0</v>
      </c>
    </row>
    <row r="11" spans="1:9" ht="33" customHeight="1" x14ac:dyDescent="0.4">
      <c r="A11" s="11" t="s">
        <v>18</v>
      </c>
      <c r="B11" s="21" t="s">
        <v>116</v>
      </c>
      <c r="C11" s="12" t="s">
        <v>19</v>
      </c>
      <c r="D11" s="27">
        <v>14802</v>
      </c>
      <c r="E11" s="27">
        <v>-894.4</v>
      </c>
      <c r="F11" s="27">
        <f t="shared" si="0"/>
        <v>-6.0424266990947162</v>
      </c>
    </row>
    <row r="12" spans="1:9" ht="33" customHeight="1" x14ac:dyDescent="0.4">
      <c r="A12" s="11" t="s">
        <v>20</v>
      </c>
      <c r="B12" s="21" t="s">
        <v>116</v>
      </c>
      <c r="C12" s="12" t="s">
        <v>21</v>
      </c>
      <c r="D12" s="27">
        <v>53313.8</v>
      </c>
      <c r="E12" s="27">
        <v>1408</v>
      </c>
      <c r="F12" s="27">
        <f t="shared" si="0"/>
        <v>2.6409672542568714</v>
      </c>
    </row>
    <row r="13" spans="1:9" s="6" customFormat="1" ht="33" customHeight="1" x14ac:dyDescent="0.4">
      <c r="A13" s="11" t="s">
        <v>108</v>
      </c>
      <c r="B13" s="21" t="s">
        <v>116</v>
      </c>
      <c r="C13" s="12" t="s">
        <v>107</v>
      </c>
      <c r="D13" s="27">
        <v>76475.3</v>
      </c>
      <c r="E13" s="27">
        <v>1271</v>
      </c>
      <c r="F13" s="27">
        <f t="shared" si="0"/>
        <v>1.6619745198776597</v>
      </c>
    </row>
    <row r="14" spans="1:9" ht="33" customHeight="1" x14ac:dyDescent="0.4">
      <c r="A14" s="11" t="s">
        <v>92</v>
      </c>
      <c r="B14" s="21" t="s">
        <v>116</v>
      </c>
      <c r="C14" s="12" t="s">
        <v>22</v>
      </c>
      <c r="D14" s="27">
        <v>12499</v>
      </c>
      <c r="E14" s="27">
        <v>1229</v>
      </c>
      <c r="F14" s="27">
        <f t="shared" si="0"/>
        <v>9.8327866229298344</v>
      </c>
    </row>
    <row r="15" spans="1:9" ht="33" customHeight="1" x14ac:dyDescent="0.4">
      <c r="A15" s="11" t="s">
        <v>93</v>
      </c>
      <c r="B15" s="21" t="s">
        <v>116</v>
      </c>
      <c r="C15" s="12" t="s">
        <v>23</v>
      </c>
      <c r="D15" s="27">
        <v>0</v>
      </c>
      <c r="E15" s="27">
        <v>0</v>
      </c>
      <c r="F15" s="27">
        <v>0</v>
      </c>
    </row>
    <row r="16" spans="1:9" ht="67.5" customHeight="1" x14ac:dyDescent="0.4">
      <c r="A16" s="11" t="s">
        <v>24</v>
      </c>
      <c r="B16" s="21" t="s">
        <v>116</v>
      </c>
      <c r="C16" s="12" t="s">
        <v>25</v>
      </c>
      <c r="D16" s="27">
        <v>39222.699999999997</v>
      </c>
      <c r="E16" s="27">
        <v>3889.5</v>
      </c>
      <c r="F16" s="27">
        <f t="shared" si="0"/>
        <v>9.916451442659481</v>
      </c>
    </row>
    <row r="17" spans="1:6" ht="72" customHeight="1" x14ac:dyDescent="0.4">
      <c r="A17" s="11" t="s">
        <v>0</v>
      </c>
      <c r="B17" s="21" t="s">
        <v>116</v>
      </c>
      <c r="C17" s="12" t="s">
        <v>26</v>
      </c>
      <c r="D17" s="27">
        <v>566.79999999999995</v>
      </c>
      <c r="E17" s="27">
        <v>176.9</v>
      </c>
      <c r="F17" s="27">
        <f t="shared" si="0"/>
        <v>31.210303458009886</v>
      </c>
    </row>
    <row r="18" spans="1:6" ht="75" customHeight="1" x14ac:dyDescent="0.4">
      <c r="A18" s="11" t="s">
        <v>1</v>
      </c>
      <c r="B18" s="21" t="s">
        <v>116</v>
      </c>
      <c r="C18" s="12" t="s">
        <v>27</v>
      </c>
      <c r="D18" s="27">
        <v>384.5</v>
      </c>
      <c r="E18" s="27">
        <v>346.2</v>
      </c>
      <c r="F18" s="27">
        <f t="shared" si="0"/>
        <v>90.039011703511051</v>
      </c>
    </row>
    <row r="19" spans="1:6" ht="51" customHeight="1" x14ac:dyDescent="0.4">
      <c r="A19" s="11" t="s">
        <v>28</v>
      </c>
      <c r="B19" s="21" t="s">
        <v>116</v>
      </c>
      <c r="C19" s="12" t="s">
        <v>29</v>
      </c>
      <c r="D19" s="27">
        <v>7197.1</v>
      </c>
      <c r="E19" s="27">
        <v>992.6</v>
      </c>
      <c r="F19" s="27">
        <f t="shared" si="0"/>
        <v>13.79166608772978</v>
      </c>
    </row>
    <row r="20" spans="1:6" ht="51" customHeight="1" x14ac:dyDescent="0.4">
      <c r="A20" s="11" t="s">
        <v>30</v>
      </c>
      <c r="B20" s="21" t="s">
        <v>116</v>
      </c>
      <c r="C20" s="12" t="s">
        <v>31</v>
      </c>
      <c r="D20" s="27">
        <v>1.2</v>
      </c>
      <c r="E20" s="27">
        <v>0.2</v>
      </c>
      <c r="F20" s="27">
        <f t="shared" si="0"/>
        <v>16.666666666666668</v>
      </c>
    </row>
    <row r="21" spans="1:6" ht="72" customHeight="1" x14ac:dyDescent="0.4">
      <c r="A21" s="11" t="s">
        <v>2</v>
      </c>
      <c r="B21" s="21" t="s">
        <v>116</v>
      </c>
      <c r="C21" s="12" t="s">
        <v>32</v>
      </c>
      <c r="D21" s="27">
        <v>3693.6</v>
      </c>
      <c r="E21" s="27">
        <v>380.5</v>
      </c>
      <c r="F21" s="27">
        <f t="shared" si="0"/>
        <v>10.301602772363006</v>
      </c>
    </row>
    <row r="22" spans="1:6" s="5" customFormat="1" ht="85.5" customHeight="1" x14ac:dyDescent="0.4">
      <c r="A22" s="13" t="s">
        <v>102</v>
      </c>
      <c r="B22" s="21" t="s">
        <v>116</v>
      </c>
      <c r="C22" s="14" t="s">
        <v>103</v>
      </c>
      <c r="D22" s="27">
        <v>625.20000000000005</v>
      </c>
      <c r="E22" s="27">
        <v>141.5</v>
      </c>
      <c r="F22" s="27">
        <f t="shared" si="0"/>
        <v>22.632757517594367</v>
      </c>
    </row>
    <row r="23" spans="1:6" ht="39" customHeight="1" x14ac:dyDescent="0.4">
      <c r="A23" s="11" t="s">
        <v>96</v>
      </c>
      <c r="B23" s="21" t="s">
        <v>116</v>
      </c>
      <c r="C23" s="12" t="s">
        <v>33</v>
      </c>
      <c r="D23" s="27">
        <v>39633.199999999997</v>
      </c>
      <c r="E23" s="27">
        <v>8917.7000000000007</v>
      </c>
      <c r="F23" s="27">
        <f t="shared" si="0"/>
        <v>22.500580321548604</v>
      </c>
    </row>
    <row r="24" spans="1:6" ht="39" customHeight="1" x14ac:dyDescent="0.4">
      <c r="A24" s="11" t="s">
        <v>34</v>
      </c>
      <c r="B24" s="21" t="s">
        <v>116</v>
      </c>
      <c r="C24" s="12" t="s">
        <v>35</v>
      </c>
      <c r="D24" s="27">
        <v>582.29999999999995</v>
      </c>
      <c r="E24" s="27">
        <v>11441.5</v>
      </c>
      <c r="F24" s="27">
        <f t="shared" si="0"/>
        <v>1964.8806457152673</v>
      </c>
    </row>
    <row r="25" spans="1:6" s="28" customFormat="1" ht="67" customHeight="1" x14ac:dyDescent="0.4">
      <c r="A25" s="15" t="s">
        <v>137</v>
      </c>
      <c r="B25" s="21" t="s">
        <v>116</v>
      </c>
      <c r="C25" s="7" t="s">
        <v>136</v>
      </c>
      <c r="D25" s="27">
        <v>0</v>
      </c>
      <c r="E25" s="27">
        <v>0</v>
      </c>
      <c r="F25" s="27">
        <v>0</v>
      </c>
    </row>
    <row r="26" spans="1:6" ht="39" customHeight="1" x14ac:dyDescent="0.4">
      <c r="A26" s="11" t="s">
        <v>36</v>
      </c>
      <c r="B26" s="21" t="s">
        <v>116</v>
      </c>
      <c r="C26" s="12" t="s">
        <v>37</v>
      </c>
      <c r="D26" s="27">
        <v>4340.3999999999996</v>
      </c>
      <c r="E26" s="27">
        <v>670.4</v>
      </c>
      <c r="F26" s="27">
        <f t="shared" si="0"/>
        <v>15.445581052437564</v>
      </c>
    </row>
    <row r="27" spans="1:6" ht="52.5" customHeight="1" x14ac:dyDescent="0.4">
      <c r="A27" s="11" t="s">
        <v>38</v>
      </c>
      <c r="B27" s="21" t="s">
        <v>116</v>
      </c>
      <c r="C27" s="7" t="s">
        <v>39</v>
      </c>
      <c r="D27" s="27">
        <v>0</v>
      </c>
      <c r="E27" s="27">
        <v>7299.7</v>
      </c>
      <c r="F27" s="27">
        <v>0</v>
      </c>
    </row>
    <row r="28" spans="1:6" ht="76.5" customHeight="1" x14ac:dyDescent="0.4">
      <c r="A28" s="11" t="s">
        <v>3</v>
      </c>
      <c r="B28" s="21" t="s">
        <v>116</v>
      </c>
      <c r="C28" s="12" t="s">
        <v>40</v>
      </c>
      <c r="D28" s="27">
        <v>2876.1</v>
      </c>
      <c r="E28" s="27">
        <v>436</v>
      </c>
      <c r="F28" s="27">
        <f t="shared" si="0"/>
        <v>15.15941726643719</v>
      </c>
    </row>
    <row r="29" spans="1:6" ht="54" customHeight="1" x14ac:dyDescent="0.4">
      <c r="A29" s="11" t="s">
        <v>41</v>
      </c>
      <c r="B29" s="21" t="s">
        <v>116</v>
      </c>
      <c r="C29" s="12" t="s">
        <v>42</v>
      </c>
      <c r="D29" s="27">
        <v>7403.1</v>
      </c>
      <c r="E29" s="27">
        <v>20.399999999999999</v>
      </c>
      <c r="F29" s="27">
        <f t="shared" si="0"/>
        <v>0.27556023827855897</v>
      </c>
    </row>
    <row r="30" spans="1:6" ht="33" customHeight="1" x14ac:dyDescent="0.4">
      <c r="A30" s="11" t="s">
        <v>94</v>
      </c>
      <c r="B30" s="21" t="s">
        <v>116</v>
      </c>
      <c r="C30" s="12" t="s">
        <v>43</v>
      </c>
      <c r="D30" s="27">
        <v>5928.8</v>
      </c>
      <c r="E30" s="27">
        <v>373.8</v>
      </c>
      <c r="F30" s="27">
        <f t="shared" si="0"/>
        <v>6.304817163675617</v>
      </c>
    </row>
    <row r="31" spans="1:6" ht="33" customHeight="1" x14ac:dyDescent="0.4">
      <c r="A31" s="11" t="s">
        <v>95</v>
      </c>
      <c r="B31" s="21" t="s">
        <v>116</v>
      </c>
      <c r="C31" s="12" t="s">
        <v>44</v>
      </c>
      <c r="D31" s="27">
        <v>599</v>
      </c>
      <c r="E31" s="27">
        <v>11.1</v>
      </c>
      <c r="F31" s="27">
        <f t="shared" si="0"/>
        <v>1.8530884808013355</v>
      </c>
    </row>
    <row r="32" spans="1:6" s="1" customFormat="1" ht="40.5" customHeight="1" x14ac:dyDescent="0.35">
      <c r="A32" s="9" t="s">
        <v>45</v>
      </c>
      <c r="B32" s="23" t="s">
        <v>116</v>
      </c>
      <c r="C32" s="10" t="s">
        <v>46</v>
      </c>
      <c r="D32" s="26">
        <f>D33+D69+D71+D70+D68</f>
        <v>1519929.6000000003</v>
      </c>
      <c r="E32" s="26">
        <f>E33+E69+E71+E70+E68</f>
        <v>247907.8</v>
      </c>
      <c r="F32" s="26">
        <f t="shared" si="0"/>
        <v>16.310479116927517</v>
      </c>
    </row>
    <row r="33" spans="1:6" s="1" customFormat="1" ht="48" customHeight="1" x14ac:dyDescent="0.35">
      <c r="A33" s="9" t="s">
        <v>47</v>
      </c>
      <c r="B33" s="23" t="s">
        <v>116</v>
      </c>
      <c r="C33" s="10" t="s">
        <v>48</v>
      </c>
      <c r="D33" s="26">
        <f>D34+D37+D52+D64</f>
        <v>1521019.5000000002</v>
      </c>
      <c r="E33" s="26">
        <f>E34+E37+E52+E64</f>
        <v>233391.9</v>
      </c>
      <c r="F33" s="26">
        <f t="shared" si="0"/>
        <v>15.344438384912223</v>
      </c>
    </row>
    <row r="34" spans="1:6" s="1" customFormat="1" ht="37.5" customHeight="1" x14ac:dyDescent="0.35">
      <c r="A34" s="9" t="s">
        <v>49</v>
      </c>
      <c r="B34" s="23" t="s">
        <v>116</v>
      </c>
      <c r="C34" s="10" t="s">
        <v>50</v>
      </c>
      <c r="D34" s="26">
        <f>D35+D36</f>
        <v>305255.7</v>
      </c>
      <c r="E34" s="26">
        <f>E35+E36</f>
        <v>73074.399999999994</v>
      </c>
      <c r="F34" s="26">
        <f t="shared" si="0"/>
        <v>23.938750365677034</v>
      </c>
    </row>
    <row r="35" spans="1:6" s="5" customFormat="1" ht="51.75" customHeight="1" x14ac:dyDescent="0.4">
      <c r="A35" s="15" t="s">
        <v>112</v>
      </c>
      <c r="B35" s="21" t="s">
        <v>116</v>
      </c>
      <c r="C35" s="8" t="s">
        <v>113</v>
      </c>
      <c r="D35" s="27">
        <v>259162.6</v>
      </c>
      <c r="E35" s="27">
        <v>61551.1</v>
      </c>
      <c r="F35" s="27">
        <f t="shared" si="0"/>
        <v>23.749993247482465</v>
      </c>
    </row>
    <row r="36" spans="1:6" s="19" customFormat="1" ht="50.25" customHeight="1" x14ac:dyDescent="0.4">
      <c r="A36" s="15" t="s">
        <v>114</v>
      </c>
      <c r="B36" s="21" t="s">
        <v>116</v>
      </c>
      <c r="C36" s="8" t="s">
        <v>115</v>
      </c>
      <c r="D36" s="27">
        <v>46093.1</v>
      </c>
      <c r="E36" s="27">
        <v>11523.3</v>
      </c>
      <c r="F36" s="27">
        <f t="shared" si="0"/>
        <v>25.000054238052982</v>
      </c>
    </row>
    <row r="37" spans="1:6" s="1" customFormat="1" ht="39" customHeight="1" x14ac:dyDescent="0.35">
      <c r="A37" s="9" t="s">
        <v>51</v>
      </c>
      <c r="B37" s="23" t="s">
        <v>116</v>
      </c>
      <c r="C37" s="10" t="s">
        <v>52</v>
      </c>
      <c r="D37" s="26">
        <f>SUM(D38:D51)</f>
        <v>216037.40000000002</v>
      </c>
      <c r="E37" s="26">
        <f>SUM(E38:E51)</f>
        <v>12026.2</v>
      </c>
      <c r="F37" s="26">
        <f t="shared" si="0"/>
        <v>5.5667213176977688</v>
      </c>
    </row>
    <row r="38" spans="1:6" s="1" customFormat="1" ht="43.5" customHeight="1" x14ac:dyDescent="0.4">
      <c r="A38" s="20" t="s">
        <v>53</v>
      </c>
      <c r="B38" s="21" t="s">
        <v>116</v>
      </c>
      <c r="C38" s="8" t="s">
        <v>54</v>
      </c>
      <c r="D38" s="27">
        <v>45394.8</v>
      </c>
      <c r="E38" s="27">
        <v>0</v>
      </c>
      <c r="F38" s="27">
        <f t="shared" si="0"/>
        <v>0</v>
      </c>
    </row>
    <row r="39" spans="1:6" s="1" customFormat="1" ht="62.5" customHeight="1" x14ac:dyDescent="0.4">
      <c r="A39" s="20" t="s">
        <v>128</v>
      </c>
      <c r="B39" s="21" t="s">
        <v>116</v>
      </c>
      <c r="C39" s="8" t="s">
        <v>129</v>
      </c>
      <c r="D39" s="27">
        <v>10643.9</v>
      </c>
      <c r="E39" s="27">
        <v>0</v>
      </c>
      <c r="F39" s="27">
        <f t="shared" si="0"/>
        <v>0</v>
      </c>
    </row>
    <row r="40" spans="1:6" s="1" customFormat="1" ht="85" customHeight="1" x14ac:dyDescent="0.4">
      <c r="A40" s="22" t="s">
        <v>140</v>
      </c>
      <c r="B40" s="21" t="s">
        <v>116</v>
      </c>
      <c r="C40" s="8" t="s">
        <v>55</v>
      </c>
      <c r="D40" s="27">
        <v>31111.4</v>
      </c>
      <c r="E40" s="27">
        <v>0</v>
      </c>
      <c r="F40" s="27">
        <f t="shared" si="0"/>
        <v>0</v>
      </c>
    </row>
    <row r="41" spans="1:6" s="1" customFormat="1" ht="67.5" customHeight="1" x14ac:dyDescent="0.4">
      <c r="A41" s="22" t="s">
        <v>4</v>
      </c>
      <c r="B41" s="21" t="s">
        <v>116</v>
      </c>
      <c r="C41" s="8" t="s">
        <v>56</v>
      </c>
      <c r="D41" s="27">
        <v>1038.3</v>
      </c>
      <c r="E41" s="27">
        <v>0</v>
      </c>
      <c r="F41" s="27">
        <f t="shared" si="0"/>
        <v>0</v>
      </c>
    </row>
    <row r="42" spans="1:6" s="1" customFormat="1" ht="44.5" customHeight="1" x14ac:dyDescent="0.4">
      <c r="A42" s="22" t="s">
        <v>133</v>
      </c>
      <c r="B42" s="21" t="s">
        <v>116</v>
      </c>
      <c r="C42" s="8" t="s">
        <v>132</v>
      </c>
      <c r="D42" s="27">
        <v>0</v>
      </c>
      <c r="E42" s="27">
        <v>0</v>
      </c>
      <c r="F42" s="27">
        <v>0</v>
      </c>
    </row>
    <row r="43" spans="1:6" s="1" customFormat="1" ht="59.25" customHeight="1" x14ac:dyDescent="0.4">
      <c r="A43" s="20" t="s">
        <v>57</v>
      </c>
      <c r="B43" s="21" t="s">
        <v>116</v>
      </c>
      <c r="C43" s="8" t="s">
        <v>58</v>
      </c>
      <c r="D43" s="27">
        <v>40140.5</v>
      </c>
      <c r="E43" s="27">
        <v>8921.1</v>
      </c>
      <c r="F43" s="27">
        <f t="shared" si="0"/>
        <v>22.224685791158556</v>
      </c>
    </row>
    <row r="44" spans="1:6" s="1" customFormat="1" ht="43.5" customHeight="1" x14ac:dyDescent="0.4">
      <c r="A44" s="20" t="s">
        <v>59</v>
      </c>
      <c r="B44" s="21" t="s">
        <v>116</v>
      </c>
      <c r="C44" s="8" t="s">
        <v>60</v>
      </c>
      <c r="D44" s="27">
        <v>401.6</v>
      </c>
      <c r="E44" s="27">
        <v>0</v>
      </c>
      <c r="F44" s="27">
        <f t="shared" si="0"/>
        <v>0</v>
      </c>
    </row>
    <row r="45" spans="1:6" s="1" customFormat="1" ht="39" customHeight="1" x14ac:dyDescent="0.4">
      <c r="A45" s="20" t="s">
        <v>61</v>
      </c>
      <c r="B45" s="21" t="s">
        <v>116</v>
      </c>
      <c r="C45" s="8" t="s">
        <v>62</v>
      </c>
      <c r="D45" s="27">
        <v>834.6</v>
      </c>
      <c r="E45" s="27">
        <v>0</v>
      </c>
      <c r="F45" s="27">
        <f t="shared" si="0"/>
        <v>0</v>
      </c>
    </row>
    <row r="46" spans="1:6" s="1" customFormat="1" ht="43.5" customHeight="1" x14ac:dyDescent="0.4">
      <c r="A46" s="20" t="s">
        <v>63</v>
      </c>
      <c r="B46" s="21" t="s">
        <v>116</v>
      </c>
      <c r="C46" s="8" t="s">
        <v>64</v>
      </c>
      <c r="D46" s="27">
        <v>385.4</v>
      </c>
      <c r="E46" s="27">
        <v>0</v>
      </c>
      <c r="F46" s="27">
        <f t="shared" si="0"/>
        <v>0</v>
      </c>
    </row>
    <row r="47" spans="1:6" s="1" customFormat="1" ht="43.5" customHeight="1" x14ac:dyDescent="0.4">
      <c r="A47" s="20" t="s">
        <v>131</v>
      </c>
      <c r="B47" s="21"/>
      <c r="C47" s="8" t="s">
        <v>130</v>
      </c>
      <c r="D47" s="27">
        <v>0</v>
      </c>
      <c r="E47" s="27">
        <v>0</v>
      </c>
      <c r="F47" s="27">
        <v>0</v>
      </c>
    </row>
    <row r="48" spans="1:6" s="1" customFormat="1" ht="43.5" customHeight="1" x14ac:dyDescent="0.4">
      <c r="A48" s="20" t="s">
        <v>117</v>
      </c>
      <c r="B48" s="21" t="s">
        <v>116</v>
      </c>
      <c r="C48" s="8" t="s">
        <v>65</v>
      </c>
      <c r="D48" s="27">
        <v>19312.400000000001</v>
      </c>
      <c r="E48" s="27">
        <v>0</v>
      </c>
      <c r="F48" s="27">
        <f t="shared" si="0"/>
        <v>0</v>
      </c>
    </row>
    <row r="49" spans="1:6" s="1" customFormat="1" ht="43.5" customHeight="1" x14ac:dyDescent="0.4">
      <c r="A49" s="20" t="s">
        <v>146</v>
      </c>
      <c r="B49" s="21" t="s">
        <v>116</v>
      </c>
      <c r="C49" s="8" t="s">
        <v>145</v>
      </c>
      <c r="D49" s="27">
        <v>90</v>
      </c>
      <c r="E49" s="27">
        <v>0</v>
      </c>
      <c r="F49" s="27">
        <f t="shared" si="0"/>
        <v>0</v>
      </c>
    </row>
    <row r="50" spans="1:6" s="1" customFormat="1" ht="43.5" customHeight="1" x14ac:dyDescent="0.4">
      <c r="A50" s="20" t="s">
        <v>118</v>
      </c>
      <c r="B50" s="21" t="s">
        <v>116</v>
      </c>
      <c r="C50" s="8" t="s">
        <v>119</v>
      </c>
      <c r="D50" s="27">
        <v>0</v>
      </c>
      <c r="E50" s="27">
        <v>0</v>
      </c>
      <c r="F50" s="27">
        <v>0</v>
      </c>
    </row>
    <row r="51" spans="1:6" s="1" customFormat="1" ht="43.5" customHeight="1" x14ac:dyDescent="0.4">
      <c r="A51" s="20" t="s">
        <v>66</v>
      </c>
      <c r="B51" s="21" t="s">
        <v>116</v>
      </c>
      <c r="C51" s="8" t="s">
        <v>67</v>
      </c>
      <c r="D51" s="27">
        <v>66684.5</v>
      </c>
      <c r="E51" s="27">
        <v>3105.1</v>
      </c>
      <c r="F51" s="27">
        <f t="shared" si="0"/>
        <v>4.656404411819838</v>
      </c>
    </row>
    <row r="52" spans="1:6" s="1" customFormat="1" ht="42" customHeight="1" x14ac:dyDescent="0.35">
      <c r="A52" s="9" t="s">
        <v>68</v>
      </c>
      <c r="B52" s="23" t="s">
        <v>116</v>
      </c>
      <c r="C52" s="10" t="s">
        <v>69</v>
      </c>
      <c r="D52" s="26">
        <f>SUM(D53:D63)</f>
        <v>979311.10000000009</v>
      </c>
      <c r="E52" s="26">
        <f>SUM(E53:E63)</f>
        <v>147479.40000000002</v>
      </c>
      <c r="F52" s="26">
        <f t="shared" si="0"/>
        <v>15.059504584396114</v>
      </c>
    </row>
    <row r="53" spans="1:6" s="1" customFormat="1" ht="42" customHeight="1" x14ac:dyDescent="0.4">
      <c r="A53" s="20" t="s">
        <v>70</v>
      </c>
      <c r="B53" s="21" t="s">
        <v>116</v>
      </c>
      <c r="C53" s="8" t="s">
        <v>71</v>
      </c>
      <c r="D53" s="27">
        <v>866392.3</v>
      </c>
      <c r="E53" s="27">
        <v>138074.6</v>
      </c>
      <c r="F53" s="27">
        <f t="shared" si="0"/>
        <v>15.936729816273759</v>
      </c>
    </row>
    <row r="54" spans="1:6" s="1" customFormat="1" ht="64.5" customHeight="1" x14ac:dyDescent="0.4">
      <c r="A54" s="20" t="s">
        <v>72</v>
      </c>
      <c r="B54" s="21" t="s">
        <v>116</v>
      </c>
      <c r="C54" s="8" t="s">
        <v>73</v>
      </c>
      <c r="D54" s="27">
        <v>18115.099999999999</v>
      </c>
      <c r="E54" s="27">
        <v>4528.7</v>
      </c>
      <c r="F54" s="27">
        <f t="shared" si="0"/>
        <v>24.999585980756386</v>
      </c>
    </row>
    <row r="55" spans="1:6" s="1" customFormat="1" ht="60" customHeight="1" x14ac:dyDescent="0.4">
      <c r="A55" s="20" t="s">
        <v>74</v>
      </c>
      <c r="B55" s="21" t="s">
        <v>116</v>
      </c>
      <c r="C55" s="8" t="s">
        <v>75</v>
      </c>
      <c r="D55" s="27">
        <v>46840.9</v>
      </c>
      <c r="E55" s="27">
        <v>0</v>
      </c>
      <c r="F55" s="27">
        <f t="shared" si="0"/>
        <v>0</v>
      </c>
    </row>
    <row r="56" spans="1:6" s="1" customFormat="1" ht="42" customHeight="1" x14ac:dyDescent="0.4">
      <c r="A56" s="20" t="s">
        <v>141</v>
      </c>
      <c r="B56" s="21" t="s">
        <v>116</v>
      </c>
      <c r="C56" s="8" t="s">
        <v>76</v>
      </c>
      <c r="D56" s="27">
        <v>1490.5</v>
      </c>
      <c r="E56" s="27">
        <v>168.2</v>
      </c>
      <c r="F56" s="27">
        <f t="shared" si="0"/>
        <v>11.284803757128481</v>
      </c>
    </row>
    <row r="57" spans="1:6" s="1" customFormat="1" ht="57.75" customHeight="1" x14ac:dyDescent="0.4">
      <c r="A57" s="20" t="s">
        <v>77</v>
      </c>
      <c r="B57" s="21" t="s">
        <v>116</v>
      </c>
      <c r="C57" s="8" t="s">
        <v>78</v>
      </c>
      <c r="D57" s="27">
        <v>4.9000000000000004</v>
      </c>
      <c r="E57" s="27">
        <v>0</v>
      </c>
      <c r="F57" s="27">
        <f t="shared" si="0"/>
        <v>0</v>
      </c>
    </row>
    <row r="58" spans="1:6" s="1" customFormat="1" ht="60" customHeight="1" x14ac:dyDescent="0.4">
      <c r="A58" s="20" t="s">
        <v>120</v>
      </c>
      <c r="B58" s="21" t="s">
        <v>116</v>
      </c>
      <c r="C58" s="8" t="s">
        <v>79</v>
      </c>
      <c r="D58" s="27">
        <v>1927.2</v>
      </c>
      <c r="E58" s="27">
        <v>0</v>
      </c>
      <c r="F58" s="27">
        <f t="shared" si="0"/>
        <v>0</v>
      </c>
    </row>
    <row r="59" spans="1:6" s="1" customFormat="1" ht="60" customHeight="1" x14ac:dyDescent="0.4">
      <c r="A59" s="20" t="s">
        <v>121</v>
      </c>
      <c r="B59" s="21" t="s">
        <v>116</v>
      </c>
      <c r="C59" s="8" t="s">
        <v>80</v>
      </c>
      <c r="D59" s="27">
        <v>0</v>
      </c>
      <c r="E59" s="27">
        <v>0</v>
      </c>
      <c r="F59" s="27">
        <v>0</v>
      </c>
    </row>
    <row r="60" spans="1:6" s="1" customFormat="1" ht="84" customHeight="1" x14ac:dyDescent="0.4">
      <c r="A60" s="20" t="s">
        <v>142</v>
      </c>
      <c r="B60" s="21" t="s">
        <v>116</v>
      </c>
      <c r="C60" s="8" t="s">
        <v>81</v>
      </c>
      <c r="D60" s="27">
        <v>27420</v>
      </c>
      <c r="E60" s="27">
        <v>2285</v>
      </c>
      <c r="F60" s="27">
        <f t="shared" si="0"/>
        <v>8.3333333333333339</v>
      </c>
    </row>
    <row r="61" spans="1:6" s="1" customFormat="1" ht="45" customHeight="1" x14ac:dyDescent="0.4">
      <c r="A61" s="20" t="s">
        <v>82</v>
      </c>
      <c r="B61" s="21" t="s">
        <v>116</v>
      </c>
      <c r="C61" s="8" t="s">
        <v>83</v>
      </c>
      <c r="D61" s="27">
        <v>6026.5</v>
      </c>
      <c r="E61" s="27">
        <v>0</v>
      </c>
      <c r="F61" s="27">
        <f t="shared" si="0"/>
        <v>0</v>
      </c>
    </row>
    <row r="62" spans="1:6" s="1" customFormat="1" ht="46.5" customHeight="1" x14ac:dyDescent="0.4">
      <c r="A62" s="20" t="s">
        <v>84</v>
      </c>
      <c r="B62" s="21" t="s">
        <v>116</v>
      </c>
      <c r="C62" s="8" t="s">
        <v>85</v>
      </c>
      <c r="D62" s="27">
        <v>1758.3</v>
      </c>
      <c r="E62" s="27">
        <v>89</v>
      </c>
      <c r="F62" s="27">
        <f t="shared" si="0"/>
        <v>5.061707330944663</v>
      </c>
    </row>
    <row r="63" spans="1:6" s="1" customFormat="1" ht="42" customHeight="1" x14ac:dyDescent="0.4">
      <c r="A63" s="20" t="s">
        <v>122</v>
      </c>
      <c r="B63" s="21" t="s">
        <v>116</v>
      </c>
      <c r="C63" s="8" t="s">
        <v>123</v>
      </c>
      <c r="D63" s="27">
        <v>9335.4</v>
      </c>
      <c r="E63" s="27">
        <v>2333.9</v>
      </c>
      <c r="F63" s="27">
        <f t="shared" si="0"/>
        <v>25.000535595689527</v>
      </c>
    </row>
    <row r="64" spans="1:6" s="1" customFormat="1" ht="42" customHeight="1" x14ac:dyDescent="0.35">
      <c r="A64" s="16" t="s">
        <v>97</v>
      </c>
      <c r="B64" s="24" t="s">
        <v>116</v>
      </c>
      <c r="C64" s="17" t="s">
        <v>86</v>
      </c>
      <c r="D64" s="26">
        <f>D66+D67+D65</f>
        <v>20415.300000000003</v>
      </c>
      <c r="E64" s="26">
        <f>E66+E67+E65</f>
        <v>811.9</v>
      </c>
      <c r="F64" s="26">
        <f t="shared" si="0"/>
        <v>3.9769192713308152</v>
      </c>
    </row>
    <row r="65" spans="1:6" s="1" customFormat="1" ht="62" customHeight="1" x14ac:dyDescent="0.4">
      <c r="A65" s="15" t="s">
        <v>134</v>
      </c>
      <c r="B65" s="21" t="s">
        <v>116</v>
      </c>
      <c r="C65" s="8" t="s">
        <v>135</v>
      </c>
      <c r="D65" s="27">
        <v>4871.6000000000004</v>
      </c>
      <c r="E65" s="27">
        <v>811.9</v>
      </c>
      <c r="F65" s="27">
        <f t="shared" si="0"/>
        <v>16.665982428770835</v>
      </c>
    </row>
    <row r="66" spans="1:6" ht="67.5" customHeight="1" x14ac:dyDescent="0.4">
      <c r="A66" s="20" t="s">
        <v>124</v>
      </c>
      <c r="B66" s="21" t="s">
        <v>116</v>
      </c>
      <c r="C66" s="8" t="s">
        <v>126</v>
      </c>
      <c r="D66" s="27">
        <v>0</v>
      </c>
      <c r="E66" s="27">
        <v>0</v>
      </c>
      <c r="F66" s="27">
        <v>0</v>
      </c>
    </row>
    <row r="67" spans="1:6" s="18" customFormat="1" ht="42" customHeight="1" x14ac:dyDescent="0.4">
      <c r="A67" s="20" t="s">
        <v>125</v>
      </c>
      <c r="B67" s="21" t="s">
        <v>116</v>
      </c>
      <c r="C67" s="8" t="s">
        <v>111</v>
      </c>
      <c r="D67" s="27">
        <v>15543.7</v>
      </c>
      <c r="E67" s="27">
        <v>0</v>
      </c>
      <c r="F67" s="27">
        <f t="shared" si="0"/>
        <v>0</v>
      </c>
    </row>
    <row r="68" spans="1:6" s="1" customFormat="1" ht="36" customHeight="1" x14ac:dyDescent="0.35">
      <c r="A68" s="9" t="s">
        <v>109</v>
      </c>
      <c r="B68" s="23" t="s">
        <v>116</v>
      </c>
      <c r="C68" s="17" t="s">
        <v>110</v>
      </c>
      <c r="D68" s="26">
        <v>0</v>
      </c>
      <c r="E68" s="26">
        <v>0</v>
      </c>
      <c r="F68" s="26">
        <v>0</v>
      </c>
    </row>
    <row r="69" spans="1:6" s="1" customFormat="1" ht="32.25" customHeight="1" x14ac:dyDescent="0.35">
      <c r="A69" s="16" t="s">
        <v>87</v>
      </c>
      <c r="B69" s="23" t="s">
        <v>116</v>
      </c>
      <c r="C69" s="17" t="s">
        <v>88</v>
      </c>
      <c r="D69" s="26">
        <v>0</v>
      </c>
      <c r="E69" s="26">
        <v>0</v>
      </c>
      <c r="F69" s="26">
        <v>0</v>
      </c>
    </row>
    <row r="70" spans="1:6" s="1" customFormat="1" ht="72" customHeight="1" x14ac:dyDescent="0.35">
      <c r="A70" s="9" t="s">
        <v>99</v>
      </c>
      <c r="B70" s="23" t="s">
        <v>116</v>
      </c>
      <c r="C70" s="10" t="s">
        <v>100</v>
      </c>
      <c r="D70" s="26">
        <v>0</v>
      </c>
      <c r="E70" s="26">
        <v>26205.8</v>
      </c>
      <c r="F70" s="26">
        <v>0</v>
      </c>
    </row>
    <row r="71" spans="1:6" s="1" customFormat="1" ht="54" customHeight="1" x14ac:dyDescent="0.35">
      <c r="A71" s="9" t="s">
        <v>89</v>
      </c>
      <c r="B71" s="23" t="s">
        <v>116</v>
      </c>
      <c r="C71" s="10" t="s">
        <v>90</v>
      </c>
      <c r="D71" s="26">
        <v>-1089.9000000000001</v>
      </c>
      <c r="E71" s="26">
        <v>-11689.9</v>
      </c>
      <c r="F71" s="26">
        <f t="shared" ref="F69:F71" si="1">E71/D71%</f>
        <v>1072.5662904853655</v>
      </c>
    </row>
    <row r="75" spans="1:6" s="29" customFormat="1" ht="41.25" customHeight="1" x14ac:dyDescent="0.4">
      <c r="A75" s="29" t="s">
        <v>138</v>
      </c>
      <c r="D75" s="29" t="s">
        <v>98</v>
      </c>
      <c r="E75" s="3"/>
      <c r="F75" s="3"/>
    </row>
  </sheetData>
  <autoFilter ref="A3:F71"/>
  <mergeCells count="2">
    <mergeCell ref="A1:F1"/>
    <mergeCell ref="A2:D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scale="39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2023-03-09T10:53:59Z</dcterms:modified>
</cp:coreProperties>
</file>