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9530"/>
  </bookViews>
  <sheets>
    <sheet name="Лист1" sheetId="3" r:id="rId1"/>
  </sheets>
  <definedNames>
    <definedName name="_xlnm._FilterDatabase" localSheetId="0" hidden="1">Лист1!$A$3:$F$69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6" i="3"/>
  <c r="F57" i="3"/>
  <c r="F58" i="3"/>
  <c r="F59" i="3"/>
  <c r="F60" i="3"/>
  <c r="F61" i="3"/>
  <c r="F63" i="3"/>
  <c r="F64" i="3"/>
  <c r="F65" i="3"/>
  <c r="F68" i="3"/>
  <c r="F69" i="3"/>
  <c r="E33" i="3"/>
  <c r="E62" i="3" l="1"/>
  <c r="D62" i="3"/>
  <c r="F62" i="3" l="1"/>
  <c r="D5" i="3"/>
  <c r="E5" i="3" l="1"/>
  <c r="F5" i="3" s="1"/>
  <c r="E36" i="3" l="1"/>
  <c r="D36" i="3"/>
  <c r="F36" i="3" l="1"/>
  <c r="E50" i="3"/>
  <c r="D50" i="3"/>
  <c r="D33" i="3"/>
  <c r="F33" i="3" s="1"/>
  <c r="F50" i="3" l="1"/>
  <c r="E32" i="3"/>
  <c r="D32" i="3"/>
  <c r="E31" i="3" l="1"/>
  <c r="F32" i="3"/>
  <c r="D31" i="3"/>
  <c r="F31" i="3" l="1"/>
  <c r="D4" i="3"/>
  <c r="E4" i="3"/>
  <c r="F4" i="3" s="1"/>
</calcChain>
</file>

<file path=xl/sharedStrings.xml><?xml version="1.0" encoding="utf-8"?>
<sst xmlns="http://schemas.openxmlformats.org/spreadsheetml/2006/main" count="207" uniqueCount="143">
  <si>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</si>
  <si>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</si>
  <si>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</si>
  <si>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</si>
  <si>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</si>
  <si>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</si>
  <si>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</si>
  <si>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</si>
  <si>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</si>
  <si>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</si>
  <si>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</si>
  <si>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</si>
  <si>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</si>
  <si>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</si>
  <si>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</si>
  <si>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</si>
  <si>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</si>
  <si>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</si>
  <si>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</si>
  <si>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</si>
  <si>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</si>
  <si>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</si>
  <si>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</si>
  <si>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</si>
  <si>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</si>
  <si>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</si>
  <si>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</si>
  <si>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</si>
  <si>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</si>
  <si>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</si>
  <si>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</si>
  <si>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</si>
  <si>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</si>
  <si>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</si>
  <si>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</si>
  <si>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</si>
  <si>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</si>
  <si>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</si>
  <si>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</si>
  <si>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</si>
  <si>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</si>
  <si>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</si>
  <si>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</si>
  <si>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</si>
  <si>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</si>
  <si>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</si>
  <si>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</si>
  <si>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</si>
  <si>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</si>
  <si>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</si>
  <si>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</si>
  <si>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</si>
  <si>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</si>
  <si>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</si>
  <si>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</si>
  <si>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</si>
  <si>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</si>
  <si>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</si>
  <si>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</si>
  <si>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</si>
  <si>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</si>
  <si>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</si>
  <si>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</si>
  <si>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</si>
  <si>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</si>
  <si>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</si>
  <si>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</si>
  <si>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</si>
  <si>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</si>
  <si>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</si>
  <si>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</si>
  <si>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</si>
  <si>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</si>
  <si>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</si>
  <si>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</si>
  <si>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</si>
  <si>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</si>
  <si>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</si>
  <si>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</si>
  <si>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</si>
  <si>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</si>
  <si>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</si>
  <si>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</si>
  <si>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</si>
  <si>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</si>
  <si>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</si>
  <si>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</si>
  <si>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</si>
  <si>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</si>
  <si>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</si>
  <si>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</si>
  <si>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</si>
  <si>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</si>
  <si>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</si>
  <si>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</si>
  <si>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</si>
  <si>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</si>
  <si>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</si>
  <si>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</si>
  <si>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</si>
  <si>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</si>
  <si>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</si>
  <si>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</si>
  <si>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</si>
  <si>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</si>
  <si>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</si>
  <si>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</si>
  <si>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</si>
  <si>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</si>
  <si>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</si>
  <si>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</si>
  <si>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</si>
  <si>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</si>
  <si>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</si>
  <si>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</si>
  <si>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</si>
  <si>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</si>
  <si>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</si>
  <si>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</si>
  <si>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</si>
  <si>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</si>
  <si>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</si>
  <si>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</si>
  <si>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</si>
  <si>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</si>
  <si>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</si>
  <si>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</si>
  <si>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</si>
  <si>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</si>
  <si>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</si>
  <si>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</si>
  <si>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</si>
  <si>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</si>
  <si>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</si>
  <si>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</si>
  <si>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</si>
  <si>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</si>
  <si>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</si>
  <si>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</si>
  <si>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Исполнение бюджета Балахнинского муниципального округа по доходам на 01.12.2022 г.</t>
  </si>
  <si>
    <t>Факт исполнения на 01.12.2022 г.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</si>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</sst>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zoomScale="50" zoomScaleNormal="50" workbookViewId="0">
      <selection activeCell="D4" sqref="D4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7" customWidth="1"/>
    <col min="5" max="5" width="21.7265625" style="3" customWidth="1"/>
    <col min="6" max="6" width="18.81640625" style="3" customWidth="1"/>
    <col min="7" max="16384" width="9.1796875" style="4"/>
  </cols>
  <sheetData>
    <row r="1" spans="1:6" ht="42" customHeight="1" x14ac:dyDescent="0.5">
      <c r="A1" s="30" t="s">
        <v>139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140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2893658.6999999997</v>
      </c>
      <c r="E4" s="28">
        <f>E5+E31</f>
        <v>2456003.9000000004</v>
      </c>
      <c r="F4" s="28">
        <f>E4/D4%</f>
        <v>84.875382850092194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795607.69999999984</v>
      </c>
      <c r="E5" s="28">
        <f>SUM(E6:E30)</f>
        <v>751052.29999999981</v>
      </c>
      <c r="F5" s="28">
        <f t="shared" ref="F5:F68" si="0">E5/D5%</f>
        <v>94.399827955410686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482514.9</v>
      </c>
      <c r="E6" s="29">
        <v>464547.7</v>
      </c>
      <c r="F6" s="29">
        <f t="shared" si="0"/>
        <v>96.276342968890702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21967.1</v>
      </c>
      <c r="F7" s="29">
        <f t="shared" si="0"/>
        <v>118.78731181865373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48026.9</v>
      </c>
      <c r="E8" s="29">
        <v>48086.1</v>
      </c>
      <c r="F8" s="29">
        <f t="shared" si="0"/>
        <v>100.12326425399098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749.3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4.5999999999999996</v>
      </c>
      <c r="F10" s="29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10895.5</v>
      </c>
      <c r="F11" s="29">
        <f t="shared" si="0"/>
        <v>83.281101904791015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40179.199999999997</v>
      </c>
      <c r="F12" s="29">
        <f t="shared" si="0"/>
        <v>87.607385506336271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74338.5</v>
      </c>
      <c r="F13" s="29">
        <f t="shared" si="0"/>
        <v>108.15940521311499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11387.6</v>
      </c>
      <c r="F14" s="29">
        <f t="shared" si="0"/>
        <v>101.70133338096471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16622.099999999999</v>
      </c>
      <c r="F16" s="29">
        <f t="shared" si="0"/>
        <v>33.356812599335356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1332.7</v>
      </c>
      <c r="F17" s="29">
        <f t="shared" si="0"/>
        <v>209.34652843229657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205.2</v>
      </c>
      <c r="F18" s="29">
        <f t="shared" si="0"/>
        <v>15.784615384615384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3713.4</v>
      </c>
      <c r="F19" s="29">
        <f t="shared" si="0"/>
        <v>137.53333333333333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1</v>
      </c>
      <c r="F20" s="29">
        <f t="shared" si="0"/>
        <v>90.909090909090907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3381.5</v>
      </c>
      <c r="F21" s="29">
        <f t="shared" si="0"/>
        <v>89.811691588536831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934.3</v>
      </c>
      <c r="F22" s="29">
        <f t="shared" si="0"/>
        <v>156.6303436714166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27783.200000000001</v>
      </c>
      <c r="E23" s="29">
        <v>33653.699999999997</v>
      </c>
      <c r="F23" s="29">
        <f t="shared" si="0"/>
        <v>121.12967548734487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588.79999999999995</v>
      </c>
      <c r="E24" s="29">
        <v>915.7</v>
      </c>
      <c r="F24" s="29">
        <f t="shared" si="0"/>
        <v>155.51970108695653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2350.6999999999998</v>
      </c>
      <c r="F25" s="29">
        <f t="shared" si="0"/>
        <v>37.671474358974358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3293</v>
      </c>
      <c r="F27" s="29">
        <f t="shared" si="0"/>
        <v>249.469696969697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114</v>
      </c>
      <c r="F28" s="29">
        <f t="shared" si="0"/>
        <v>11.4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11333.7</v>
      </c>
      <c r="E29" s="29">
        <v>11677.3</v>
      </c>
      <c r="F29" s="29">
        <f t="shared" si="0"/>
        <v>103.03166662255043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599</v>
      </c>
      <c r="E30" s="29">
        <v>702.1</v>
      </c>
      <c r="F30" s="29">
        <f t="shared" si="0"/>
        <v>117.21202003338898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D32+D67+D69+D68+D66</f>
        <v>2098051</v>
      </c>
      <c r="E31" s="28">
        <f>E32+E67+E69+E68+E66</f>
        <v>1704951.6000000006</v>
      </c>
      <c r="F31" s="28">
        <f t="shared" si="0"/>
        <v>81.263591781134053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D33+D36+D50+D62</f>
        <v>2099568.5</v>
      </c>
      <c r="E32" s="28">
        <f>E33+E36+E50+E62</f>
        <v>1706468.9000000004</v>
      </c>
      <c r="F32" s="28">
        <f t="shared" si="0"/>
        <v>81.27712432340266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382479.4</v>
      </c>
      <c r="F33" s="28">
        <f t="shared" si="0"/>
        <v>88.699987036349484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348021.7</v>
      </c>
      <c r="F34" s="29">
        <f t="shared" si="0"/>
        <v>88.416665502247753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34457.699999999997</v>
      </c>
      <c r="F35" s="29">
        <f t="shared" si="0"/>
        <v>91.66671100446392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SUM(D37:D49)</f>
        <v>473522.2</v>
      </c>
      <c r="E36" s="28">
        <f>SUM(E37:E49)</f>
        <v>237715.5</v>
      </c>
      <c r="F36" s="28">
        <f t="shared" si="0"/>
        <v>50.201553380179433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100209.4</v>
      </c>
      <c r="E37" s="29">
        <v>25174.2</v>
      </c>
      <c r="F37" s="29">
        <f t="shared" si="0"/>
        <v>25.121595379275799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104843.3</v>
      </c>
      <c r="E39" s="29">
        <v>60517.8</v>
      </c>
      <c r="F39" s="29">
        <f t="shared" si="0"/>
        <v>57.722143427381631</v>
      </c>
    </row>
    <row r="40" spans="1:6" s="1" customFormat="1" ht="67.5" customHeight="1" x14ac:dyDescent="0.4">
      <c r="A40" s="23" t="s">
        <v>5</v>
      </c>
      <c r="B40" s="22" t="s">
        <v>121</v>
      </c>
      <c r="C40" s="9" t="s">
        <v>57</v>
      </c>
      <c r="D40" s="29">
        <v>3498.5</v>
      </c>
      <c r="E40" s="29">
        <v>2020.8</v>
      </c>
      <c r="F40" s="29">
        <f t="shared" si="0"/>
        <v>57.761897956266971</v>
      </c>
    </row>
    <row r="41" spans="1:6" s="1" customFormat="1" ht="44.5" customHeight="1" x14ac:dyDescent="0.4">
      <c r="A41" s="23" t="s">
        <v>138</v>
      </c>
      <c r="B41" s="22" t="s">
        <v>121</v>
      </c>
      <c r="C41" s="9" t="s">
        <v>137</v>
      </c>
      <c r="D41" s="29">
        <v>510.6</v>
      </c>
      <c r="E41" s="29">
        <v>0</v>
      </c>
      <c r="F41" s="29">
        <f t="shared" si="0"/>
        <v>0</v>
      </c>
    </row>
    <row r="42" spans="1:6" s="1" customFormat="1" ht="59.25" customHeight="1" x14ac:dyDescent="0.4">
      <c r="A42" s="21" t="s">
        <v>58</v>
      </c>
      <c r="B42" s="22" t="s">
        <v>121</v>
      </c>
      <c r="C42" s="9" t="s">
        <v>59</v>
      </c>
      <c r="D42" s="29">
        <v>38862.699999999997</v>
      </c>
      <c r="E42" s="29">
        <v>38862.699999999997</v>
      </c>
      <c r="F42" s="29">
        <f t="shared" si="0"/>
        <v>100</v>
      </c>
    </row>
    <row r="43" spans="1:6" s="1" customFormat="1" ht="43.5" customHeight="1" x14ac:dyDescent="0.4">
      <c r="A43" s="21" t="s">
        <v>60</v>
      </c>
      <c r="B43" s="22" t="s">
        <v>121</v>
      </c>
      <c r="C43" s="9" t="s">
        <v>61</v>
      </c>
      <c r="D43" s="29">
        <v>415.7</v>
      </c>
      <c r="E43" s="29">
        <v>415.7</v>
      </c>
      <c r="F43" s="29">
        <f t="shared" si="0"/>
        <v>100</v>
      </c>
    </row>
    <row r="44" spans="1:6" s="1" customFormat="1" ht="39" customHeight="1" x14ac:dyDescent="0.4">
      <c r="A44" s="21" t="s">
        <v>62</v>
      </c>
      <c r="B44" s="22" t="s">
        <v>121</v>
      </c>
      <c r="C44" s="9" t="s">
        <v>63</v>
      </c>
      <c r="D44" s="29">
        <v>915.7</v>
      </c>
      <c r="E44" s="29">
        <v>915.7</v>
      </c>
      <c r="F44" s="29">
        <f t="shared" si="0"/>
        <v>100</v>
      </c>
    </row>
    <row r="45" spans="1:6" s="1" customFormat="1" ht="43.5" customHeight="1" x14ac:dyDescent="0.4">
      <c r="A45" s="21" t="s">
        <v>64</v>
      </c>
      <c r="B45" s="22" t="s">
        <v>121</v>
      </c>
      <c r="C45" s="9" t="s">
        <v>65</v>
      </c>
      <c r="D45" s="29">
        <v>351</v>
      </c>
      <c r="E45" s="29">
        <v>351</v>
      </c>
      <c r="F45" s="29">
        <f t="shared" si="0"/>
        <v>100</v>
      </c>
    </row>
    <row r="46" spans="1:6" s="1" customFormat="1" ht="43.5" customHeight="1" x14ac:dyDescent="0.4">
      <c r="A46" s="21" t="s">
        <v>136</v>
      </c>
      <c r="B46" s="22"/>
      <c r="C46" s="9" t="s">
        <v>135</v>
      </c>
      <c r="D46" s="29">
        <v>2400</v>
      </c>
      <c r="E46" s="29">
        <v>2400</v>
      </c>
      <c r="F46" s="29">
        <f t="shared" si="0"/>
        <v>100</v>
      </c>
    </row>
    <row r="47" spans="1:6" s="1" customFormat="1" ht="43.5" customHeight="1" x14ac:dyDescent="0.4">
      <c r="A47" s="21" t="s">
        <v>122</v>
      </c>
      <c r="B47" s="22" t="s">
        <v>121</v>
      </c>
      <c r="C47" s="9" t="s">
        <v>66</v>
      </c>
      <c r="D47" s="29">
        <v>21892.7</v>
      </c>
      <c r="E47" s="29">
        <v>13448</v>
      </c>
      <c r="F47" s="29">
        <f t="shared" si="0"/>
        <v>61.426868316836199</v>
      </c>
    </row>
    <row r="48" spans="1:6" s="1" customFormat="1" ht="43.5" customHeight="1" x14ac:dyDescent="0.4">
      <c r="A48" s="21" t="s">
        <v>123</v>
      </c>
      <c r="B48" s="22" t="s">
        <v>121</v>
      </c>
      <c r="C48" s="9" t="s">
        <v>124</v>
      </c>
      <c r="D48" s="29">
        <v>13984.6</v>
      </c>
      <c r="E48" s="29">
        <v>13984.6</v>
      </c>
      <c r="F48" s="29">
        <f t="shared" si="0"/>
        <v>100</v>
      </c>
    </row>
    <row r="49" spans="1:6" s="1" customFormat="1" ht="43.5" customHeight="1" x14ac:dyDescent="0.4">
      <c r="A49" s="21" t="s">
        <v>67</v>
      </c>
      <c r="B49" s="22" t="s">
        <v>121</v>
      </c>
      <c r="C49" s="9" t="s">
        <v>68</v>
      </c>
      <c r="D49" s="29">
        <v>175266.7</v>
      </c>
      <c r="E49" s="29">
        <v>79625</v>
      </c>
      <c r="F49" s="29">
        <f t="shared" si="0"/>
        <v>45.430763516401001</v>
      </c>
    </row>
    <row r="50" spans="1:6" s="1" customFormat="1" ht="42" customHeight="1" x14ac:dyDescent="0.35">
      <c r="A50" s="10" t="s">
        <v>69</v>
      </c>
      <c r="B50" s="24" t="s">
        <v>121</v>
      </c>
      <c r="C50" s="11" t="s">
        <v>70</v>
      </c>
      <c r="D50" s="28">
        <f>SUM(D51:D61)</f>
        <v>886527.7</v>
      </c>
      <c r="E50" s="28">
        <f>SUM(E51:E61)</f>
        <v>802776.50000000023</v>
      </c>
      <c r="F50" s="28">
        <f t="shared" si="0"/>
        <v>90.552895301523037</v>
      </c>
    </row>
    <row r="51" spans="1:6" s="1" customFormat="1" ht="42" customHeight="1" x14ac:dyDescent="0.4">
      <c r="A51" s="21" t="s">
        <v>71</v>
      </c>
      <c r="B51" s="22" t="s">
        <v>121</v>
      </c>
      <c r="C51" s="9" t="s">
        <v>72</v>
      </c>
      <c r="D51" s="29">
        <v>790218.6</v>
      </c>
      <c r="E51" s="29">
        <v>723031</v>
      </c>
      <c r="F51" s="29">
        <f t="shared" si="0"/>
        <v>91.497593197629115</v>
      </c>
    </row>
    <row r="52" spans="1:6" s="1" customFormat="1" ht="64.5" customHeight="1" x14ac:dyDescent="0.4">
      <c r="A52" s="21" t="s">
        <v>73</v>
      </c>
      <c r="B52" s="22" t="s">
        <v>121</v>
      </c>
      <c r="C52" s="9" t="s">
        <v>74</v>
      </c>
      <c r="D52" s="29">
        <v>17059.2</v>
      </c>
      <c r="E52" s="29">
        <v>15749.3</v>
      </c>
      <c r="F52" s="29">
        <f t="shared" si="0"/>
        <v>92.321445319827419</v>
      </c>
    </row>
    <row r="53" spans="1:6" s="1" customFormat="1" ht="60" customHeight="1" x14ac:dyDescent="0.4">
      <c r="A53" s="21" t="s">
        <v>75</v>
      </c>
      <c r="B53" s="22" t="s">
        <v>121</v>
      </c>
      <c r="C53" s="9" t="s">
        <v>76</v>
      </c>
      <c r="D53" s="29">
        <v>31317.599999999999</v>
      </c>
      <c r="E53" s="29">
        <v>18431.5</v>
      </c>
      <c r="F53" s="29">
        <f t="shared" si="0"/>
        <v>58.853488134467526</v>
      </c>
    </row>
    <row r="54" spans="1:6" s="1" customFormat="1" ht="42" customHeight="1" x14ac:dyDescent="0.4">
      <c r="A54" s="21" t="s">
        <v>77</v>
      </c>
      <c r="B54" s="22" t="s">
        <v>121</v>
      </c>
      <c r="C54" s="9" t="s">
        <v>78</v>
      </c>
      <c r="D54" s="29">
        <v>1271.5</v>
      </c>
      <c r="E54" s="29">
        <v>1102.8</v>
      </c>
      <c r="F54" s="29">
        <f t="shared" si="0"/>
        <v>86.732206055839555</v>
      </c>
    </row>
    <row r="55" spans="1:6" s="1" customFormat="1" ht="57.75" customHeight="1" x14ac:dyDescent="0.4">
      <c r="A55" s="21" t="s">
        <v>79</v>
      </c>
      <c r="B55" s="22" t="s">
        <v>121</v>
      </c>
      <c r="C55" s="9" t="s">
        <v>80</v>
      </c>
      <c r="D55" s="29">
        <v>220.3</v>
      </c>
      <c r="E55" s="29">
        <v>215.4</v>
      </c>
      <c r="F55" s="29">
        <f t="shared" si="0"/>
        <v>97.77576032682704</v>
      </c>
    </row>
    <row r="56" spans="1:6" s="1" customFormat="1" ht="60" customHeight="1" x14ac:dyDescent="0.4">
      <c r="A56" s="21" t="s">
        <v>125</v>
      </c>
      <c r="B56" s="22" t="s">
        <v>121</v>
      </c>
      <c r="C56" s="9" t="s">
        <v>81</v>
      </c>
      <c r="D56" s="29">
        <v>1819.8</v>
      </c>
      <c r="E56" s="29">
        <v>1819.8</v>
      </c>
      <c r="F56" s="29">
        <f t="shared" si="0"/>
        <v>100</v>
      </c>
    </row>
    <row r="57" spans="1:6" s="1" customFormat="1" ht="60" customHeight="1" x14ac:dyDescent="0.4">
      <c r="A57" s="21" t="s">
        <v>126</v>
      </c>
      <c r="B57" s="22" t="s">
        <v>121</v>
      </c>
      <c r="C57" s="9" t="s">
        <v>82</v>
      </c>
      <c r="D57" s="29">
        <v>4944.6000000000004</v>
      </c>
      <c r="E57" s="29">
        <v>4944.6000000000004</v>
      </c>
      <c r="F57" s="29">
        <f t="shared" si="0"/>
        <v>100</v>
      </c>
    </row>
    <row r="58" spans="1:6" s="1" customFormat="1" ht="65.25" customHeight="1" x14ac:dyDescent="0.4">
      <c r="A58" s="21" t="s">
        <v>83</v>
      </c>
      <c r="B58" s="22" t="s">
        <v>121</v>
      </c>
      <c r="C58" s="9" t="s">
        <v>84</v>
      </c>
      <c r="D58" s="29">
        <v>28045.200000000001</v>
      </c>
      <c r="E58" s="29">
        <v>26331</v>
      </c>
      <c r="F58" s="29">
        <f t="shared" si="0"/>
        <v>93.887724102520224</v>
      </c>
    </row>
    <row r="59" spans="1:6" s="1" customFormat="1" ht="45" customHeight="1" x14ac:dyDescent="0.4">
      <c r="A59" s="21" t="s">
        <v>85</v>
      </c>
      <c r="B59" s="22" t="s">
        <v>121</v>
      </c>
      <c r="C59" s="9" t="s">
        <v>86</v>
      </c>
      <c r="D59" s="29">
        <v>1196.9000000000001</v>
      </c>
      <c r="E59" s="29">
        <v>1196.9000000000001</v>
      </c>
      <c r="F59" s="29">
        <f t="shared" si="0"/>
        <v>100</v>
      </c>
    </row>
    <row r="60" spans="1:6" s="1" customFormat="1" ht="46.5" customHeight="1" x14ac:dyDescent="0.4">
      <c r="A60" s="21" t="s">
        <v>87</v>
      </c>
      <c r="B60" s="22" t="s">
        <v>121</v>
      </c>
      <c r="C60" s="9" t="s">
        <v>88</v>
      </c>
      <c r="D60" s="29">
        <v>5408.2</v>
      </c>
      <c r="E60" s="29">
        <v>4928.3999999999996</v>
      </c>
      <c r="F60" s="29">
        <f t="shared" si="0"/>
        <v>91.128286675788615</v>
      </c>
    </row>
    <row r="61" spans="1:6" s="1" customFormat="1" ht="42" customHeight="1" x14ac:dyDescent="0.4">
      <c r="A61" s="21" t="s">
        <v>127</v>
      </c>
      <c r="B61" s="22" t="s">
        <v>121</v>
      </c>
      <c r="C61" s="9" t="s">
        <v>128</v>
      </c>
      <c r="D61" s="29">
        <v>5025.8</v>
      </c>
      <c r="E61" s="29">
        <v>5025.8</v>
      </c>
      <c r="F61" s="29">
        <f t="shared" si="0"/>
        <v>100</v>
      </c>
    </row>
    <row r="62" spans="1:6" s="1" customFormat="1" ht="42" customHeight="1" x14ac:dyDescent="0.35">
      <c r="A62" s="17" t="s">
        <v>100</v>
      </c>
      <c r="B62" s="25" t="s">
        <v>121</v>
      </c>
      <c r="C62" s="18" t="s">
        <v>89</v>
      </c>
      <c r="D62" s="28">
        <f>D64+D65+D63</f>
        <v>308312.90000000002</v>
      </c>
      <c r="E62" s="28">
        <f>E64+E65+E63</f>
        <v>283497.5</v>
      </c>
      <c r="F62" s="28">
        <f t="shared" si="0"/>
        <v>91.951228767917257</v>
      </c>
    </row>
    <row r="63" spans="1:6" s="1" customFormat="1" ht="62" customHeight="1" x14ac:dyDescent="0.4">
      <c r="A63" s="16" t="s">
        <v>141</v>
      </c>
      <c r="B63" s="22" t="s">
        <v>121</v>
      </c>
      <c r="C63" s="9" t="s">
        <v>142</v>
      </c>
      <c r="D63" s="29">
        <v>1539.2</v>
      </c>
      <c r="E63" s="29">
        <v>0</v>
      </c>
      <c r="F63" s="29">
        <f t="shared" si="0"/>
        <v>0</v>
      </c>
    </row>
    <row r="64" spans="1:6" ht="67.5" customHeight="1" x14ac:dyDescent="0.4">
      <c r="A64" s="21" t="s">
        <v>129</v>
      </c>
      <c r="B64" s="22" t="s">
        <v>121</v>
      </c>
      <c r="C64" s="9" t="s">
        <v>131</v>
      </c>
      <c r="D64" s="29">
        <v>80080</v>
      </c>
      <c r="E64" s="29">
        <v>80080</v>
      </c>
      <c r="F64" s="29">
        <f t="shared" si="0"/>
        <v>100</v>
      </c>
    </row>
    <row r="65" spans="1:6" s="19" customFormat="1" ht="42" customHeight="1" x14ac:dyDescent="0.4">
      <c r="A65" s="21" t="s">
        <v>130</v>
      </c>
      <c r="B65" s="22" t="s">
        <v>121</v>
      </c>
      <c r="C65" s="9" t="s">
        <v>115</v>
      </c>
      <c r="D65" s="29">
        <v>226693.7</v>
      </c>
      <c r="E65" s="29">
        <v>203417.5</v>
      </c>
      <c r="F65" s="29">
        <f t="shared" si="0"/>
        <v>89.732312807987171</v>
      </c>
    </row>
    <row r="66" spans="1:6" s="1" customFormat="1" ht="36" customHeight="1" x14ac:dyDescent="0.35">
      <c r="A66" s="10" t="s">
        <v>113</v>
      </c>
      <c r="B66" s="24" t="s">
        <v>121</v>
      </c>
      <c r="C66" s="18" t="s">
        <v>114</v>
      </c>
      <c r="D66" s="28">
        <v>0</v>
      </c>
      <c r="E66" s="28">
        <v>0</v>
      </c>
      <c r="F66" s="28">
        <v>0</v>
      </c>
    </row>
    <row r="67" spans="1:6" s="1" customFormat="1" ht="32.25" customHeight="1" x14ac:dyDescent="0.35">
      <c r="A67" s="17" t="s">
        <v>90</v>
      </c>
      <c r="B67" s="24" t="s">
        <v>121</v>
      </c>
      <c r="C67" s="18" t="s">
        <v>91</v>
      </c>
      <c r="D67" s="28">
        <v>0</v>
      </c>
      <c r="E67" s="28">
        <v>0</v>
      </c>
      <c r="F67" s="28">
        <v>0</v>
      </c>
    </row>
    <row r="68" spans="1:6" s="1" customFormat="1" ht="72" customHeight="1" x14ac:dyDescent="0.35">
      <c r="A68" s="10" t="s">
        <v>103</v>
      </c>
      <c r="B68" s="24" t="s">
        <v>121</v>
      </c>
      <c r="C68" s="11" t="s">
        <v>104</v>
      </c>
      <c r="D68" s="28">
        <v>21916.9</v>
      </c>
      <c r="E68" s="28">
        <v>21917.1</v>
      </c>
      <c r="F68" s="28">
        <f t="shared" si="0"/>
        <v>100.00091253781328</v>
      </c>
    </row>
    <row r="69" spans="1:6" s="1" customFormat="1" ht="54" customHeight="1" x14ac:dyDescent="0.35">
      <c r="A69" s="10" t="s">
        <v>92</v>
      </c>
      <c r="B69" s="24" t="s">
        <v>121</v>
      </c>
      <c r="C69" s="11" t="s">
        <v>93</v>
      </c>
      <c r="D69" s="28">
        <v>-23434.400000000001</v>
      </c>
      <c r="E69" s="28">
        <v>-23434.400000000001</v>
      </c>
      <c r="F69" s="28">
        <f t="shared" ref="F69" si="1">E69/D69%</f>
        <v>100</v>
      </c>
    </row>
    <row r="73" spans="1:6" ht="41.25" customHeight="1" x14ac:dyDescent="0.4">
      <c r="A73" s="26" t="s">
        <v>101</v>
      </c>
      <c r="C73" s="4" t="s">
        <v>102</v>
      </c>
    </row>
  </sheetData>
  <autoFilter ref="A3:F69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2022-12-12T12:40:37Z</dcterms:modified>
</cp:coreProperties>
</file>