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0" windowHeight="10360"/>
  </bookViews>
  <sheets>
    <sheet name="Лист1" sheetId="3" r:id="rId1"/>
  </sheets>
  <definedNames>
    <definedName name="_xlnm._FilterDatabase" localSheetId="0" hidden="1">Лист1!$A$3:$F$67</definedName>
    <definedName name="_xlnm.Print_Titles" localSheetId="0">Лист1!$3:$3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10" i="3"/>
  <c r="F11" i="3"/>
  <c r="F12" i="3"/>
  <c r="F13" i="3"/>
  <c r="F14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4" i="3"/>
  <c r="F35" i="3"/>
  <c r="F37" i="3"/>
  <c r="F38" i="3"/>
  <c r="F39" i="3"/>
  <c r="F40" i="3"/>
  <c r="F41" i="3"/>
  <c r="F42" i="3"/>
  <c r="F43" i="3"/>
  <c r="F44" i="3"/>
  <c r="F45" i="3"/>
  <c r="F46" i="3"/>
  <c r="F47" i="3"/>
  <c r="F48" i="3"/>
  <c r="F50" i="3"/>
  <c r="F51" i="3"/>
  <c r="F52" i="3"/>
  <c r="F53" i="3"/>
  <c r="F54" i="3"/>
  <c r="F56" i="3"/>
  <c r="F57" i="3"/>
  <c r="F58" i="3"/>
  <c r="F59" i="3"/>
  <c r="F60" i="3"/>
  <c r="F62" i="3"/>
  <c r="F63" i="3"/>
  <c r="F66" i="3"/>
  <c r="F67" i="3"/>
  <c r="E5" i="3" l="1"/>
  <c r="E36" i="3" l="1"/>
  <c r="D36" i="3"/>
  <c r="E33" i="3"/>
  <c r="F36" i="3" l="1"/>
  <c r="E49" i="3"/>
  <c r="D49" i="3"/>
  <c r="D33" i="3"/>
  <c r="F33" i="3" s="1"/>
  <c r="D5" i="3"/>
  <c r="F5" i="3" s="1"/>
  <c r="E61" i="3"/>
  <c r="D61" i="3"/>
  <c r="F61" i="3" l="1"/>
  <c r="F49" i="3"/>
  <c r="E32" i="3"/>
  <c r="D32" i="3"/>
  <c r="F32" i="3" l="1"/>
  <c r="E31" i="3"/>
  <c r="D31" i="3"/>
  <c r="F31" i="3" l="1"/>
  <c r="D4" i="3"/>
  <c r="E4" i="3"/>
  <c r="F4" i="3" s="1"/>
</calcChain>
</file>

<file path=xl/sharedStrings.xml><?xml version="1.0" encoding="utf-8"?>
<sst xmlns="http://schemas.openxmlformats.org/spreadsheetml/2006/main" count="201" uniqueCount="139">
  <si>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</si>
  <si>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</si>
  <si>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</si>
  <si>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</si>
  <si>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</si>
  <si>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</si>
  <si>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Наименование показателя</t>
  </si>
  <si>
    <t>Код строки</t>
  </si>
  <si>
    <t>Код дохода по бюджетной классификации</t>
  </si>
  <si>
    <t>Х</t>
  </si>
  <si>
    <t xml:space="preserve">          в том числе: 
НАЛОГОВЫЕ И НЕНАЛОГОВЫЕ ДОХОДЫ</t>
  </si>
  <si>
    <t>000 1 00 00000 00 0000 000</t>
  </si>
  <si>
    <t>Налог на доходы физических лиц</t>
  </si>
  <si>
    <t>000 1 01 02000 01 0000 110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</si>
  <si>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</si>
  <si>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</si>
  <si>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Единый налог на вмененный доход для отдельных видов деятельности</t>
  </si>
  <si>
    <t>Единый сельскохозяйственный налог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</si>
  <si>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</si>
  <si>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</si>
  <si>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</si>
  <si>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 на имущество физических лиц</t>
  </si>
  <si>
    <t>000 1 06 01000 00 0000 110</t>
  </si>
  <si>
    <t>000 1 08 00000 00 0000 000</t>
  </si>
  <si>
    <t>000 1 09 00000 00 0000 000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</si>
  <si>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</si>
  <si>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</si>
  <si>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000 1 11 05020 00 0000 120</t>
  </si>
  <si>
    <t>000 1 11 05030 00 0000 120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</si>
  <si>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</si>
  <si>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</si>
  <si>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</si>
  <si>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</si>
  <si>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000 1 11 09040 00 0000 120</t>
  </si>
  <si>
    <t>000 1 12 00000 00 0000 000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</si>
  <si>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</si>
  <si>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</si>
  <si>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</si>
  <si>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000 1 14 06012 14 0000 430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</si>
  <si>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</si>
  <si>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000 1 14 06024 14 0000 430</t>
  </si>
  <si>
    <t>000 1 14 06312 14 0000 430</t>
  </si>
  <si>
    <t>Доходы от приватизации имущества, находящегося в собственности муниципальных округов, в части приватизации нефинансовых активов имущества казны</t>
  </si>
  <si>
    <t>000 1 14 13040 14 0000 410</t>
  </si>
  <si>
    <t>000 1 16 00000 00 0000 000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</si>
  <si>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</si>
  <si>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</si>
  <si>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</si>
  <si>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</si>
  <si>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</si>
  <si>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</si>
  <si>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</si>
  <si>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</si>
  <si>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</si>
  <si>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</si>
  <si>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000 2 02 20077 14 0000 150</t>
  </si>
  <si>
    <t>000 2 02 20299 14 0000 150</t>
  </si>
  <si>
    <t>000 2 02 20302 14 0000 150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</si>
  <si>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</si>
  <si>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</si>
  <si>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</si>
  <si>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</si>
  <si>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</si>
  <si>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</si>
  <si>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Субсидии бюджетам муниципальных округов на поддержку отрасли культуры</t>
  </si>
  <si>
    <t>000 2 02 25519 14 0000 150</t>
  </si>
  <si>
    <t>000 2 02 25555 14 0000 150</t>
  </si>
  <si>
    <t>Прочие субсидии бюджетам муниципальных округов</t>
  </si>
  <si>
    <t>000 2 02 29999 14 0000 150</t>
  </si>
  <si>
    <t>Субвенции бюджетам бюджетной системы Российской Федерации</t>
  </si>
  <si>
    <t>000 2 02 30000 00 0000 150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</si>
  <si>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</si>
  <si>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</si>
  <si>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</si>
  <si>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</si>
  <si>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</si>
  <si>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000 2 02 35082 14 0000 150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</si>
  <si>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</si>
  <si>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000 2 02 35118 14 0000 150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</si>
  <si>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</si>
  <si>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000 2 02 35120 14 0000 150</t>
  </si>
  <si>
    <t>000 2 02 35135 14 0000 150</t>
  </si>
  <si>
    <t>000 2 02 35176 14 0000 150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</si>
  <si>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</si>
  <si>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000 2 02 35303 14 0000 150</t>
  </si>
  <si>
    <t>Субвенции бюджетам муниципальных округов на стимулирование развития приоритетных подотраслей агропромышленного комплекса и развитие малых форм хозяйствования</t>
  </si>
  <si>
    <t>000 2 02 35502 14 0000 150</t>
  </si>
  <si>
    <t>Субвенции бюджетам муниципальных округов на поддержку сельскохозяйственного производства по отдельным подотраслям растениеводства и животноводства</t>
  </si>
  <si>
    <t>000 2 02 35508 14 0000 150</t>
  </si>
  <si>
    <t>000 2 02 40000 00 0000 150</t>
  </si>
  <si>
    <t>ПРОЧИЕ БЕЗВОЗМЕЗДНЫЕ ПОСТУПЛЕНИЯ</t>
  </si>
  <si>
    <t>000 2 07 00000 00 0000 000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</si>
  <si>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</si>
  <si>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</si>
  <si>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тыс.руб.</t>
  </si>
  <si>
    <t xml:space="preserve">Государственная пошлина </t>
  </si>
  <si>
    <t>Задолженность и перерасчеты по отмененным налогам, сборам и иным обязательным платежам</t>
  </si>
  <si>
    <t>Штрафы, санкции, возмещение ущерба</t>
  </si>
  <si>
    <t>Прочие неналоговые доходы</t>
  </si>
  <si>
    <t>Платежи при пользовании природными ресурсами</t>
  </si>
  <si>
    <t>ИНЫЕ МЕЖБЮДЖЕТНЫЕ ТРАНСФЕРТЫ</t>
  </si>
  <si>
    <t>Начальник финансового управления</t>
  </si>
  <si>
    <t>Виноградова А. М.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</si>
  <si>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</si>
  <si>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</si>
  <si>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%  исполнения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</si>
  <si>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</si>
  <si>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000 1 11 09080 14 0000 120</t>
  </si>
  <si>
    <t>Налог, взимаемый в связи с применением упрощенной системы налогообложения</t>
  </si>
  <si>
    <t>000 1 05 01000 00 0000 110</t>
  </si>
  <si>
    <t>000 1 05 02000 02 0000 110</t>
  </si>
  <si>
    <t>000 1 06 06000 00 0000 110</t>
  </si>
  <si>
    <t xml:space="preserve">Земельный налог </t>
  </si>
  <si>
    <t>БЕЗВОЗМЕЗДНЫЕ ПОСТУПЛЕНИЯ ОТ НЕГОСУДАРСТВЕННЫХ ОРГАНИЗАЦИЙ</t>
  </si>
  <si>
    <t>000 2 04 00000 00 0000 000</t>
  </si>
  <si>
    <t>000 2 02 49999 14 0000 150</t>
  </si>
  <si>
    <t>План по бюджету на 2022 год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</si>
  <si>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</si>
  <si>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000 2 02 15001 14 0000 150</t>
  </si>
  <si>
    <t>Дотации бюджетам муниципальных округов на поддержку мер по обеспечению сбалансированности бюджетов</t>
  </si>
  <si>
    <t>000 2 02 15002 14 0000 150</t>
  </si>
  <si>
    <t>010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</si>
  <si>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</si>
  <si>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округов на реконструкцию и капитальный ремонт муниципальных музеев</t>
  </si>
  <si>
    <t>000 2 02 25597 14 0000 150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</si>
  <si>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</si>
  <si>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</si>
  <si>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Единая субвенция бюджетам муниципальных округов</t>
  </si>
  <si>
    <t>000 2 02 39998 14 0000 150</t>
  </si>
  <si>
    <t>Межбюджетные трансферты, передаваемые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</si>
  <si>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Прочие межбюджетные трансферты, передаваемые бюджетам муниципальных округов</t>
  </si>
  <si>
    <t>000 2 02 45424 14 0000 150</t>
  </si>
  <si>
    <t>ДОХОДЫ БЮДЖЕТА - всего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</si>
  <si>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</si>
  <si>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000 2 02 20216 14 0000 150</t>
  </si>
  <si>
    <t>000 2 02 25527 14 0000 150</t>
  </si>
  <si>
    <t>Субсидии бюджетам на государственную поддержку малого и среднего предпринимательства в субъектах Российской Федерации</t>
  </si>
  <si>
    <t>Исполнение бюджета Балахнинского муниципального округа по доходам на 01.09.2022 г.</t>
  </si>
  <si>
    <t>Факт исполнения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</si>
</sst>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9]#,##0.0"/>
    <numFmt numFmtId="165" formatCode="?"/>
  </numFmts>
  <fonts count="9" x14ac:knownFonts="1">
    <font>
      <sz val="10"/>
      <name val="Arial"/>
    </font>
    <font>
      <sz val="14"/>
      <color indexed="9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20"/>
      <color indexed="9"/>
      <name val="Times New Roman"/>
      <family val="1"/>
      <charset val="204"/>
    </font>
    <font>
      <sz val="8"/>
      <name val="Arial"/>
      <family val="2"/>
      <charset val="204"/>
    </font>
    <font>
      <sz val="14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Fill="1"/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 wrapText="1" readingOrder="1"/>
      <protection locked="0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 readingOrder="1"/>
      <protection locked="0"/>
    </xf>
    <xf numFmtId="0" fontId="3" fillId="0" borderId="1" xfId="0" applyFont="1" applyFill="1" applyBorder="1" applyAlignment="1" applyProtection="1">
      <alignment horizontal="center" wrapText="1" readingOrder="1"/>
      <protection locked="0"/>
    </xf>
    <xf numFmtId="0" fontId="1" fillId="0" borderId="1" xfId="0" applyFont="1" applyFill="1" applyBorder="1" applyAlignment="1" applyProtection="1">
      <alignment horizontal="left" wrapText="1" readingOrder="1"/>
      <protection locked="0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left" wrapText="1" readingOrder="1"/>
      <protection locked="0"/>
    </xf>
    <xf numFmtId="0" fontId="4" fillId="0" borderId="1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/>
    <xf numFmtId="0" fontId="2" fillId="0" borderId="0" xfId="0" applyFont="1" applyFill="1"/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" xfId="0" applyFont="1" applyFill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Fill="1" applyBorder="1" applyAlignment="1" applyProtection="1">
      <alignment horizontal="center" wrapText="1" readingOrder="1"/>
      <protection locked="0"/>
    </xf>
    <xf numFmtId="164" fontId="2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6" fillId="0" borderId="0" xfId="0" applyFont="1" applyFill="1" applyAlignment="1" applyProtection="1">
      <alignment horizontal="center" wrapText="1" readingOrder="1"/>
      <protection locked="0"/>
    </xf>
    <xf numFmtId="0" fontId="4" fillId="0" borderId="0" xfId="0" applyFont="1" applyFill="1" applyAlignment="1" applyProtection="1">
      <alignment horizontal="center" vertical="center" wrapText="1" readingOrder="1"/>
      <protection locked="0"/>
    </xf>
    <xf numFmtId="0" fontId="2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FFFFFF"/>
      <rgbColor rgb="008B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topLeftCell="A50" zoomScale="50" zoomScaleNormal="50" workbookViewId="0">
      <selection activeCell="M53" sqref="M53"/>
    </sheetView>
  </sheetViews>
  <sheetFormatPr defaultColWidth="9.1796875" defaultRowHeight="18" x14ac:dyDescent="0.4"/>
  <cols>
    <col min="1" max="1" width="126" style="4" customWidth="1"/>
    <col min="2" max="2" width="10.81640625" style="4" customWidth="1"/>
    <col min="3" max="3" width="36.453125" style="4" customWidth="1"/>
    <col min="4" max="4" width="23" style="7" customWidth="1"/>
    <col min="5" max="5" width="21.7265625" style="3" customWidth="1"/>
    <col min="6" max="6" width="17.1796875" style="3" customWidth="1"/>
    <col min="7" max="16384" width="9.1796875" style="4"/>
  </cols>
  <sheetData>
    <row r="1" spans="1:6" ht="42" customHeight="1" x14ac:dyDescent="0.5">
      <c r="A1" s="30" t="s">
        <v>137</v>
      </c>
      <c r="B1" s="30"/>
      <c r="C1" s="30"/>
      <c r="D1" s="30"/>
      <c r="E1" s="30"/>
      <c r="F1" s="30"/>
    </row>
    <row r="2" spans="1:6" ht="42" customHeight="1" x14ac:dyDescent="0.4">
      <c r="A2" s="31"/>
      <c r="B2" s="32"/>
      <c r="C2" s="32"/>
      <c r="D2" s="32"/>
      <c r="F2" s="3" t="s">
        <v>94</v>
      </c>
    </row>
    <row r="3" spans="1:6" ht="56.25" customHeight="1" x14ac:dyDescent="0.4">
      <c r="A3" s="27" t="s">
        <v>6</v>
      </c>
      <c r="B3" s="27" t="s">
        <v>7</v>
      </c>
      <c r="C3" s="27" t="s">
        <v>8</v>
      </c>
      <c r="D3" s="2" t="s">
        <v>116</v>
      </c>
      <c r="E3" s="2" t="s">
        <v>138</v>
      </c>
      <c r="F3" s="2" t="s">
        <v>105</v>
      </c>
    </row>
    <row r="4" spans="1:6" s="1" customFormat="1" ht="46.5" customHeight="1" x14ac:dyDescent="0.35">
      <c r="A4" s="10" t="s">
        <v>132</v>
      </c>
      <c r="B4" s="24" t="s">
        <v>121</v>
      </c>
      <c r="C4" s="11" t="s">
        <v>9</v>
      </c>
      <c r="D4" s="28">
        <f>D5+D31</f>
        <v>2762846.3</v>
      </c>
      <c r="E4" s="28">
        <f>E5+E31</f>
        <v>1562361.4</v>
      </c>
      <c r="F4" s="28">
        <f>E4/D4%</f>
        <v>56.548979941446611</v>
      </c>
    </row>
    <row r="5" spans="1:6" s="1" customFormat="1" ht="46.5" customHeight="1" x14ac:dyDescent="0.35">
      <c r="A5" s="10" t="s">
        <v>10</v>
      </c>
      <c r="B5" s="24" t="s">
        <v>121</v>
      </c>
      <c r="C5" s="11" t="s">
        <v>11</v>
      </c>
      <c r="D5" s="28">
        <f>SUM(D6:D30)</f>
        <v>742744.79999999981</v>
      </c>
      <c r="E5" s="28">
        <f>SUM(E6:E30)</f>
        <v>517310.39999999991</v>
      </c>
      <c r="F5" s="28">
        <f t="shared" ref="F5:F67" si="0">E5/D5%</f>
        <v>69.648471453452117</v>
      </c>
    </row>
    <row r="6" spans="1:6" ht="33" customHeight="1" x14ac:dyDescent="0.4">
      <c r="A6" s="12" t="s">
        <v>12</v>
      </c>
      <c r="B6" s="22" t="s">
        <v>121</v>
      </c>
      <c r="C6" s="13" t="s">
        <v>13</v>
      </c>
      <c r="D6" s="29">
        <v>450652.1</v>
      </c>
      <c r="E6" s="29">
        <v>329094.59999999998</v>
      </c>
      <c r="F6" s="29">
        <f t="shared" si="0"/>
        <v>73.026310095969819</v>
      </c>
    </row>
    <row r="7" spans="1:6" ht="33" customHeight="1" x14ac:dyDescent="0.4">
      <c r="A7" s="12" t="s">
        <v>14</v>
      </c>
      <c r="B7" s="22" t="s">
        <v>121</v>
      </c>
      <c r="C7" s="13" t="s">
        <v>15</v>
      </c>
      <c r="D7" s="29">
        <v>18492.8</v>
      </c>
      <c r="E7" s="29">
        <v>15506.6</v>
      </c>
      <c r="F7" s="29">
        <f t="shared" si="0"/>
        <v>83.852093787852567</v>
      </c>
    </row>
    <row r="8" spans="1:6" s="6" customFormat="1" ht="33" customHeight="1" x14ac:dyDescent="0.4">
      <c r="A8" s="12" t="s">
        <v>108</v>
      </c>
      <c r="B8" s="22" t="s">
        <v>121</v>
      </c>
      <c r="C8" s="13" t="s">
        <v>109</v>
      </c>
      <c r="D8" s="29">
        <v>38026.9</v>
      </c>
      <c r="E8" s="29">
        <v>37262.9</v>
      </c>
      <c r="F8" s="29">
        <f t="shared" si="0"/>
        <v>97.990895918415646</v>
      </c>
    </row>
    <row r="9" spans="1:6" ht="33" customHeight="1" x14ac:dyDescent="0.4">
      <c r="A9" s="12" t="s">
        <v>16</v>
      </c>
      <c r="B9" s="22" t="s">
        <v>121</v>
      </c>
      <c r="C9" s="13" t="s">
        <v>110</v>
      </c>
      <c r="D9" s="29">
        <v>0</v>
      </c>
      <c r="E9" s="29">
        <v>385.2</v>
      </c>
      <c r="F9" s="29">
        <v>0</v>
      </c>
    </row>
    <row r="10" spans="1:6" ht="33" customHeight="1" x14ac:dyDescent="0.4">
      <c r="A10" s="12" t="s">
        <v>17</v>
      </c>
      <c r="B10" s="22" t="s">
        <v>121</v>
      </c>
      <c r="C10" s="13" t="s">
        <v>18</v>
      </c>
      <c r="D10" s="29">
        <v>4.7</v>
      </c>
      <c r="E10" s="29">
        <v>4.5999999999999996</v>
      </c>
      <c r="F10" s="29">
        <f t="shared" si="0"/>
        <v>97.872340425531902</v>
      </c>
    </row>
    <row r="11" spans="1:6" ht="33" customHeight="1" x14ac:dyDescent="0.4">
      <c r="A11" s="12" t="s">
        <v>19</v>
      </c>
      <c r="B11" s="22" t="s">
        <v>121</v>
      </c>
      <c r="C11" s="13" t="s">
        <v>20</v>
      </c>
      <c r="D11" s="29">
        <v>13082.8</v>
      </c>
      <c r="E11" s="29">
        <v>8127.7</v>
      </c>
      <c r="F11" s="29">
        <f t="shared" si="0"/>
        <v>62.125080258048733</v>
      </c>
    </row>
    <row r="12" spans="1:6" ht="33" customHeight="1" x14ac:dyDescent="0.4">
      <c r="A12" s="12" t="s">
        <v>21</v>
      </c>
      <c r="B12" s="22" t="s">
        <v>121</v>
      </c>
      <c r="C12" s="13" t="s">
        <v>22</v>
      </c>
      <c r="D12" s="29">
        <v>45862.8</v>
      </c>
      <c r="E12" s="29">
        <v>6270.4</v>
      </c>
      <c r="F12" s="29">
        <f t="shared" si="0"/>
        <v>13.672082820935485</v>
      </c>
    </row>
    <row r="13" spans="1:6" s="6" customFormat="1" ht="33" customHeight="1" x14ac:dyDescent="0.4">
      <c r="A13" s="12" t="s">
        <v>112</v>
      </c>
      <c r="B13" s="22" t="s">
        <v>121</v>
      </c>
      <c r="C13" s="13" t="s">
        <v>111</v>
      </c>
      <c r="D13" s="29">
        <v>68730.5</v>
      </c>
      <c r="E13" s="29">
        <v>50877.3</v>
      </c>
      <c r="F13" s="29">
        <f t="shared" si="0"/>
        <v>74.024341449574791</v>
      </c>
    </row>
    <row r="14" spans="1:6" ht="33" customHeight="1" x14ac:dyDescent="0.4">
      <c r="A14" s="12" t="s">
        <v>95</v>
      </c>
      <c r="B14" s="22" t="s">
        <v>121</v>
      </c>
      <c r="C14" s="13" t="s">
        <v>23</v>
      </c>
      <c r="D14" s="29">
        <v>11197.1</v>
      </c>
      <c r="E14" s="29">
        <v>8240</v>
      </c>
      <c r="F14" s="29">
        <f t="shared" si="0"/>
        <v>73.590483250127264</v>
      </c>
    </row>
    <row r="15" spans="1:6" ht="33" customHeight="1" x14ac:dyDescent="0.4">
      <c r="A15" s="12" t="s">
        <v>96</v>
      </c>
      <c r="B15" s="22" t="s">
        <v>121</v>
      </c>
      <c r="C15" s="13" t="s">
        <v>24</v>
      </c>
      <c r="D15" s="29">
        <v>0</v>
      </c>
      <c r="E15" s="29">
        <v>0</v>
      </c>
      <c r="F15" s="29">
        <v>0</v>
      </c>
    </row>
    <row r="16" spans="1:6" ht="67.5" customHeight="1" x14ac:dyDescent="0.4">
      <c r="A16" s="12" t="s">
        <v>25</v>
      </c>
      <c r="B16" s="22" t="s">
        <v>121</v>
      </c>
      <c r="C16" s="13" t="s">
        <v>26</v>
      </c>
      <c r="D16" s="29">
        <v>49831.199999999997</v>
      </c>
      <c r="E16" s="29">
        <v>12656.8</v>
      </c>
      <c r="F16" s="29">
        <f t="shared" si="0"/>
        <v>25.399348199521587</v>
      </c>
    </row>
    <row r="17" spans="1:6" ht="72" customHeight="1" x14ac:dyDescent="0.4">
      <c r="A17" s="12" t="s">
        <v>0</v>
      </c>
      <c r="B17" s="22" t="s">
        <v>121</v>
      </c>
      <c r="C17" s="13" t="s">
        <v>27</v>
      </c>
      <c r="D17" s="29">
        <v>636.6</v>
      </c>
      <c r="E17" s="29">
        <v>1246.8</v>
      </c>
      <c r="F17" s="29">
        <f t="shared" si="0"/>
        <v>195.85296889726669</v>
      </c>
    </row>
    <row r="18" spans="1:6" ht="75" customHeight="1" x14ac:dyDescent="0.4">
      <c r="A18" s="12" t="s">
        <v>1</v>
      </c>
      <c r="B18" s="22" t="s">
        <v>121</v>
      </c>
      <c r="C18" s="13" t="s">
        <v>28</v>
      </c>
      <c r="D18" s="29">
        <v>1300</v>
      </c>
      <c r="E18" s="29">
        <v>32</v>
      </c>
      <c r="F18" s="29">
        <f t="shared" si="0"/>
        <v>2.4615384615384617</v>
      </c>
    </row>
    <row r="19" spans="1:6" ht="51" customHeight="1" x14ac:dyDescent="0.4">
      <c r="A19" s="12" t="s">
        <v>29</v>
      </c>
      <c r="B19" s="22" t="s">
        <v>121</v>
      </c>
      <c r="C19" s="13" t="s">
        <v>30</v>
      </c>
      <c r="D19" s="29">
        <v>2700</v>
      </c>
      <c r="E19" s="29">
        <v>1691.2</v>
      </c>
      <c r="F19" s="29">
        <f t="shared" si="0"/>
        <v>62.63703703703704</v>
      </c>
    </row>
    <row r="20" spans="1:6" ht="51" customHeight="1" x14ac:dyDescent="0.4">
      <c r="A20" s="12" t="s">
        <v>31</v>
      </c>
      <c r="B20" s="22" t="s">
        <v>121</v>
      </c>
      <c r="C20" s="13" t="s">
        <v>32</v>
      </c>
      <c r="D20" s="29">
        <v>1.1000000000000001</v>
      </c>
      <c r="E20" s="29">
        <v>0.7</v>
      </c>
      <c r="F20" s="29">
        <f t="shared" si="0"/>
        <v>63.636363636363626</v>
      </c>
    </row>
    <row r="21" spans="1:6" ht="72" customHeight="1" x14ac:dyDescent="0.4">
      <c r="A21" s="12" t="s">
        <v>2</v>
      </c>
      <c r="B21" s="22" t="s">
        <v>121</v>
      </c>
      <c r="C21" s="13" t="s">
        <v>33</v>
      </c>
      <c r="D21" s="29">
        <v>3765.1</v>
      </c>
      <c r="E21" s="29">
        <v>2305.6999999999998</v>
      </c>
      <c r="F21" s="29">
        <f t="shared" si="0"/>
        <v>61.238745318849432</v>
      </c>
    </row>
    <row r="22" spans="1:6" s="5" customFormat="1" ht="85.5" customHeight="1" x14ac:dyDescent="0.4">
      <c r="A22" s="14" t="s">
        <v>106</v>
      </c>
      <c r="B22" s="22" t="s">
        <v>121</v>
      </c>
      <c r="C22" s="15" t="s">
        <v>107</v>
      </c>
      <c r="D22" s="29">
        <v>596.5</v>
      </c>
      <c r="E22" s="29">
        <v>643.6</v>
      </c>
      <c r="F22" s="29">
        <f t="shared" si="0"/>
        <v>107.89606035205365</v>
      </c>
    </row>
    <row r="23" spans="1:6" ht="39" customHeight="1" x14ac:dyDescent="0.4">
      <c r="A23" s="12" t="s">
        <v>99</v>
      </c>
      <c r="B23" s="22" t="s">
        <v>121</v>
      </c>
      <c r="C23" s="13" t="s">
        <v>34</v>
      </c>
      <c r="D23" s="29">
        <v>18988.2</v>
      </c>
      <c r="E23" s="29">
        <v>27783.3</v>
      </c>
      <c r="F23" s="29">
        <f t="shared" si="0"/>
        <v>146.31876639175908</v>
      </c>
    </row>
    <row r="24" spans="1:6" ht="39" customHeight="1" x14ac:dyDescent="0.4">
      <c r="A24" s="12" t="s">
        <v>35</v>
      </c>
      <c r="B24" s="22" t="s">
        <v>121</v>
      </c>
      <c r="C24" s="13" t="s">
        <v>36</v>
      </c>
      <c r="D24" s="29">
        <v>383.8</v>
      </c>
      <c r="E24" s="29">
        <v>435.7</v>
      </c>
      <c r="F24" s="29">
        <f t="shared" si="0"/>
        <v>113.5226680562793</v>
      </c>
    </row>
    <row r="25" spans="1:6" ht="39" customHeight="1" x14ac:dyDescent="0.4">
      <c r="A25" s="12" t="s">
        <v>37</v>
      </c>
      <c r="B25" s="22" t="s">
        <v>121</v>
      </c>
      <c r="C25" s="13" t="s">
        <v>38</v>
      </c>
      <c r="D25" s="29">
        <v>6240</v>
      </c>
      <c r="E25" s="29">
        <v>1506.2</v>
      </c>
      <c r="F25" s="29">
        <f t="shared" si="0"/>
        <v>24.137820512820515</v>
      </c>
    </row>
    <row r="26" spans="1:6" ht="52.5" customHeight="1" x14ac:dyDescent="0.4">
      <c r="A26" s="12" t="s">
        <v>39</v>
      </c>
      <c r="B26" s="22" t="s">
        <v>121</v>
      </c>
      <c r="C26" s="8" t="s">
        <v>40</v>
      </c>
      <c r="D26" s="29">
        <v>0</v>
      </c>
      <c r="E26" s="29">
        <v>0</v>
      </c>
      <c r="F26" s="29">
        <v>0</v>
      </c>
    </row>
    <row r="27" spans="1:6" ht="76.5" customHeight="1" x14ac:dyDescent="0.4">
      <c r="A27" s="12" t="s">
        <v>3</v>
      </c>
      <c r="B27" s="22" t="s">
        <v>121</v>
      </c>
      <c r="C27" s="13" t="s">
        <v>41</v>
      </c>
      <c r="D27" s="29">
        <v>1320</v>
      </c>
      <c r="E27" s="29">
        <v>2170.1</v>
      </c>
      <c r="F27" s="29">
        <f t="shared" si="0"/>
        <v>164.40151515151516</v>
      </c>
    </row>
    <row r="28" spans="1:6" ht="54" customHeight="1" x14ac:dyDescent="0.4">
      <c r="A28" s="12" t="s">
        <v>42</v>
      </c>
      <c r="B28" s="22" t="s">
        <v>121</v>
      </c>
      <c r="C28" s="13" t="s">
        <v>43</v>
      </c>
      <c r="D28" s="29">
        <v>1000</v>
      </c>
      <c r="E28" s="29">
        <v>83.1</v>
      </c>
      <c r="F28" s="29">
        <f t="shared" si="0"/>
        <v>8.3099999999999987</v>
      </c>
    </row>
    <row r="29" spans="1:6" ht="33" customHeight="1" x14ac:dyDescent="0.4">
      <c r="A29" s="12" t="s">
        <v>97</v>
      </c>
      <c r="B29" s="22" t="s">
        <v>121</v>
      </c>
      <c r="C29" s="13" t="s">
        <v>44</v>
      </c>
      <c r="D29" s="29">
        <v>9333.7000000000007</v>
      </c>
      <c r="E29" s="29">
        <v>10370.1</v>
      </c>
      <c r="F29" s="29">
        <f t="shared" si="0"/>
        <v>111.10384949162712</v>
      </c>
    </row>
    <row r="30" spans="1:6" ht="33" customHeight="1" x14ac:dyDescent="0.4">
      <c r="A30" s="12" t="s">
        <v>98</v>
      </c>
      <c r="B30" s="22" t="s">
        <v>121</v>
      </c>
      <c r="C30" s="13" t="s">
        <v>45</v>
      </c>
      <c r="D30" s="29">
        <v>598.9</v>
      </c>
      <c r="E30" s="29">
        <v>615.79999999999995</v>
      </c>
      <c r="F30" s="29">
        <f t="shared" si="0"/>
        <v>102.82184004007347</v>
      </c>
    </row>
    <row r="31" spans="1:6" s="1" customFormat="1" ht="40.5" customHeight="1" x14ac:dyDescent="0.35">
      <c r="A31" s="10" t="s">
        <v>46</v>
      </c>
      <c r="B31" s="24" t="s">
        <v>121</v>
      </c>
      <c r="C31" s="11" t="s">
        <v>47</v>
      </c>
      <c r="D31" s="28">
        <f>D32+D65+D67+D66+D64</f>
        <v>2020101.4999999998</v>
      </c>
      <c r="E31" s="28">
        <f>E32+E65+E67+E66+E64</f>
        <v>1045051</v>
      </c>
      <c r="F31" s="28">
        <f t="shared" si="0"/>
        <v>51.732598584774081</v>
      </c>
    </row>
    <row r="32" spans="1:6" s="1" customFormat="1" ht="48" customHeight="1" x14ac:dyDescent="0.35">
      <c r="A32" s="10" t="s">
        <v>48</v>
      </c>
      <c r="B32" s="24" t="s">
        <v>121</v>
      </c>
      <c r="C32" s="11" t="s">
        <v>49</v>
      </c>
      <c r="D32" s="28">
        <f>D33+D36+D49+D61</f>
        <v>2021618.9999999998</v>
      </c>
      <c r="E32" s="28">
        <f>E33+E36+E49+E61</f>
        <v>1046568.3</v>
      </c>
      <c r="F32" s="28">
        <f t="shared" si="0"/>
        <v>51.768819940849397</v>
      </c>
    </row>
    <row r="33" spans="1:6" s="1" customFormat="1" ht="37.5" customHeight="1" x14ac:dyDescent="0.35">
      <c r="A33" s="10" t="s">
        <v>50</v>
      </c>
      <c r="B33" s="24" t="s">
        <v>121</v>
      </c>
      <c r="C33" s="11" t="s">
        <v>51</v>
      </c>
      <c r="D33" s="28">
        <f>D34+D35</f>
        <v>431205.7</v>
      </c>
      <c r="E33" s="28">
        <f>E34+E35</f>
        <v>274349.89999999997</v>
      </c>
      <c r="F33" s="28">
        <f t="shared" si="0"/>
        <v>63.62390385841374</v>
      </c>
    </row>
    <row r="34" spans="1:6" s="5" customFormat="1" ht="51.75" customHeight="1" x14ac:dyDescent="0.4">
      <c r="A34" s="16" t="s">
        <v>117</v>
      </c>
      <c r="B34" s="22" t="s">
        <v>121</v>
      </c>
      <c r="C34" s="9" t="s">
        <v>118</v>
      </c>
      <c r="D34" s="29">
        <v>393615.5</v>
      </c>
      <c r="E34" s="29">
        <v>249289.8</v>
      </c>
      <c r="F34" s="29">
        <f t="shared" si="0"/>
        <v>63.333329099082725</v>
      </c>
    </row>
    <row r="35" spans="1:6" s="20" customFormat="1" ht="50.25" customHeight="1" x14ac:dyDescent="0.4">
      <c r="A35" s="16" t="s">
        <v>119</v>
      </c>
      <c r="B35" s="22" t="s">
        <v>121</v>
      </c>
      <c r="C35" s="9" t="s">
        <v>120</v>
      </c>
      <c r="D35" s="29">
        <v>37590.199999999997</v>
      </c>
      <c r="E35" s="29">
        <v>25060.1</v>
      </c>
      <c r="F35" s="29">
        <f t="shared" si="0"/>
        <v>66.666577991072145</v>
      </c>
    </row>
    <row r="36" spans="1:6" s="1" customFormat="1" ht="39" customHeight="1" x14ac:dyDescent="0.35">
      <c r="A36" s="10" t="s">
        <v>52</v>
      </c>
      <c r="B36" s="24" t="s">
        <v>121</v>
      </c>
      <c r="C36" s="11" t="s">
        <v>53</v>
      </c>
      <c r="D36" s="28">
        <f>SUM(D37:D48)</f>
        <v>534116</v>
      </c>
      <c r="E36" s="28">
        <f>SUM(E37:E48)</f>
        <v>112273.60000000001</v>
      </c>
      <c r="F36" s="28">
        <f t="shared" si="0"/>
        <v>21.020452485976829</v>
      </c>
    </row>
    <row r="37" spans="1:6" s="1" customFormat="1" ht="43.5" customHeight="1" x14ac:dyDescent="0.4">
      <c r="A37" s="21" t="s">
        <v>54</v>
      </c>
      <c r="B37" s="22" t="s">
        <v>121</v>
      </c>
      <c r="C37" s="9" t="s">
        <v>55</v>
      </c>
      <c r="D37" s="29">
        <v>100867.4</v>
      </c>
      <c r="E37" s="29">
        <v>22833.8</v>
      </c>
      <c r="F37" s="29">
        <f t="shared" si="0"/>
        <v>22.637442820970897</v>
      </c>
    </row>
    <row r="38" spans="1:6" s="1" customFormat="1" ht="62.5" customHeight="1" x14ac:dyDescent="0.4">
      <c r="A38" s="21" t="s">
        <v>133</v>
      </c>
      <c r="B38" s="22" t="s">
        <v>121</v>
      </c>
      <c r="C38" s="9" t="s">
        <v>134</v>
      </c>
      <c r="D38" s="29">
        <v>10371.299999999999</v>
      </c>
      <c r="E38" s="29">
        <v>0</v>
      </c>
      <c r="F38" s="29">
        <f t="shared" si="0"/>
        <v>0</v>
      </c>
    </row>
    <row r="39" spans="1:6" s="1" customFormat="1" ht="98.25" customHeight="1" x14ac:dyDescent="0.4">
      <c r="A39" s="23" t="s">
        <v>4</v>
      </c>
      <c r="B39" s="22" t="s">
        <v>121</v>
      </c>
      <c r="C39" s="9" t="s">
        <v>56</v>
      </c>
      <c r="D39" s="29">
        <v>160122.70000000001</v>
      </c>
      <c r="E39" s="29">
        <v>27429.9</v>
      </c>
      <c r="F39" s="29">
        <f t="shared" si="0"/>
        <v>17.130550509078351</v>
      </c>
    </row>
    <row r="40" spans="1:6" s="1" customFormat="1" ht="61.5" customHeight="1" x14ac:dyDescent="0.4">
      <c r="A40" s="23" t="s">
        <v>5</v>
      </c>
      <c r="B40" s="22" t="s">
        <v>121</v>
      </c>
      <c r="C40" s="9" t="s">
        <v>57</v>
      </c>
      <c r="D40" s="29">
        <v>5351</v>
      </c>
      <c r="E40" s="29">
        <v>915.8</v>
      </c>
      <c r="F40" s="29">
        <f t="shared" si="0"/>
        <v>17.114558026537097</v>
      </c>
    </row>
    <row r="41" spans="1:6" s="1" customFormat="1" ht="59.25" customHeight="1" x14ac:dyDescent="0.4">
      <c r="A41" s="21" t="s">
        <v>58</v>
      </c>
      <c r="B41" s="22" t="s">
        <v>121</v>
      </c>
      <c r="C41" s="9" t="s">
        <v>59</v>
      </c>
      <c r="D41" s="29">
        <v>38862.699999999997</v>
      </c>
      <c r="E41" s="29">
        <v>27347.8</v>
      </c>
      <c r="F41" s="29">
        <f t="shared" si="0"/>
        <v>70.370303658778212</v>
      </c>
    </row>
    <row r="42" spans="1:6" s="1" customFormat="1" ht="43.5" customHeight="1" x14ac:dyDescent="0.4">
      <c r="A42" s="21" t="s">
        <v>60</v>
      </c>
      <c r="B42" s="22" t="s">
        <v>121</v>
      </c>
      <c r="C42" s="9" t="s">
        <v>61</v>
      </c>
      <c r="D42" s="29">
        <v>415.7</v>
      </c>
      <c r="E42" s="29">
        <v>415.7</v>
      </c>
      <c r="F42" s="29">
        <f t="shared" si="0"/>
        <v>100</v>
      </c>
    </row>
    <row r="43" spans="1:6" s="1" customFormat="1" ht="39" customHeight="1" x14ac:dyDescent="0.4">
      <c r="A43" s="21" t="s">
        <v>62</v>
      </c>
      <c r="B43" s="22" t="s">
        <v>121</v>
      </c>
      <c r="C43" s="9" t="s">
        <v>63</v>
      </c>
      <c r="D43" s="29">
        <v>915.7</v>
      </c>
      <c r="E43" s="29">
        <v>915.7</v>
      </c>
      <c r="F43" s="29">
        <f t="shared" si="0"/>
        <v>100</v>
      </c>
    </row>
    <row r="44" spans="1:6" s="1" customFormat="1" ht="43.5" customHeight="1" x14ac:dyDescent="0.4">
      <c r="A44" s="21" t="s">
        <v>64</v>
      </c>
      <c r="B44" s="22" t="s">
        <v>121</v>
      </c>
      <c r="C44" s="9" t="s">
        <v>65</v>
      </c>
      <c r="D44" s="29">
        <v>351</v>
      </c>
      <c r="E44" s="29">
        <v>351</v>
      </c>
      <c r="F44" s="29">
        <f t="shared" si="0"/>
        <v>100</v>
      </c>
    </row>
    <row r="45" spans="1:6" s="1" customFormat="1" ht="43.5" customHeight="1" x14ac:dyDescent="0.4">
      <c r="A45" s="21" t="s">
        <v>136</v>
      </c>
      <c r="B45" s="22"/>
      <c r="C45" s="9" t="s">
        <v>135</v>
      </c>
      <c r="D45" s="29">
        <v>1936</v>
      </c>
      <c r="E45" s="29">
        <v>1936</v>
      </c>
      <c r="F45" s="29">
        <f t="shared" si="0"/>
        <v>100</v>
      </c>
    </row>
    <row r="46" spans="1:6" s="1" customFormat="1" ht="43.5" customHeight="1" x14ac:dyDescent="0.4">
      <c r="A46" s="21" t="s">
        <v>122</v>
      </c>
      <c r="B46" s="22" t="s">
        <v>121</v>
      </c>
      <c r="C46" s="9" t="s">
        <v>66</v>
      </c>
      <c r="D46" s="29">
        <v>21892.7</v>
      </c>
      <c r="E46" s="29">
        <v>2418.1</v>
      </c>
      <c r="F46" s="29">
        <f t="shared" si="0"/>
        <v>11.04523425616758</v>
      </c>
    </row>
    <row r="47" spans="1:6" s="1" customFormat="1" ht="43.5" customHeight="1" x14ac:dyDescent="0.4">
      <c r="A47" s="21" t="s">
        <v>123</v>
      </c>
      <c r="B47" s="22" t="s">
        <v>121</v>
      </c>
      <c r="C47" s="9" t="s">
        <v>124</v>
      </c>
      <c r="D47" s="29">
        <v>13984.6</v>
      </c>
      <c r="E47" s="29">
        <v>5172.8999999999996</v>
      </c>
      <c r="F47" s="29">
        <f t="shared" si="0"/>
        <v>36.989974686440796</v>
      </c>
    </row>
    <row r="48" spans="1:6" s="1" customFormat="1" ht="43.5" customHeight="1" x14ac:dyDescent="0.4">
      <c r="A48" s="21" t="s">
        <v>67</v>
      </c>
      <c r="B48" s="22" t="s">
        <v>121</v>
      </c>
      <c r="C48" s="9" t="s">
        <v>68</v>
      </c>
      <c r="D48" s="29">
        <v>179045.2</v>
      </c>
      <c r="E48" s="29">
        <v>22536.9</v>
      </c>
      <c r="F48" s="29">
        <f t="shared" si="0"/>
        <v>12.587268466286725</v>
      </c>
    </row>
    <row r="49" spans="1:6" s="1" customFormat="1" ht="42" customHeight="1" x14ac:dyDescent="0.35">
      <c r="A49" s="10" t="s">
        <v>69</v>
      </c>
      <c r="B49" s="24" t="s">
        <v>121</v>
      </c>
      <c r="C49" s="11" t="s">
        <v>70</v>
      </c>
      <c r="D49" s="28">
        <f>SUM(D50:D60)</f>
        <v>871638.39999999991</v>
      </c>
      <c r="E49" s="28">
        <f>SUM(E50:E60)</f>
        <v>564532.9</v>
      </c>
      <c r="F49" s="28">
        <f t="shared" si="0"/>
        <v>64.766868921791442</v>
      </c>
    </row>
    <row r="50" spans="1:6" s="1" customFormat="1" ht="42" customHeight="1" x14ac:dyDescent="0.4">
      <c r="A50" s="21" t="s">
        <v>71</v>
      </c>
      <c r="B50" s="22" t="s">
        <v>121</v>
      </c>
      <c r="C50" s="9" t="s">
        <v>72</v>
      </c>
      <c r="D50" s="29">
        <v>767865.9</v>
      </c>
      <c r="E50" s="29">
        <v>514401.4</v>
      </c>
      <c r="F50" s="29">
        <f t="shared" si="0"/>
        <v>66.991046223044933</v>
      </c>
    </row>
    <row r="51" spans="1:6" s="1" customFormat="1" ht="64.5" customHeight="1" x14ac:dyDescent="0.4">
      <c r="A51" s="21" t="s">
        <v>73</v>
      </c>
      <c r="B51" s="22" t="s">
        <v>121</v>
      </c>
      <c r="C51" s="9" t="s">
        <v>74</v>
      </c>
      <c r="D51" s="29">
        <v>17059.2</v>
      </c>
      <c r="E51" s="29">
        <v>11574.9</v>
      </c>
      <c r="F51" s="29">
        <f t="shared" si="0"/>
        <v>67.851364659538547</v>
      </c>
    </row>
    <row r="52" spans="1:6" s="1" customFormat="1" ht="60" customHeight="1" x14ac:dyDescent="0.4">
      <c r="A52" s="21" t="s">
        <v>75</v>
      </c>
      <c r="B52" s="22" t="s">
        <v>121</v>
      </c>
      <c r="C52" s="9" t="s">
        <v>76</v>
      </c>
      <c r="D52" s="29">
        <v>38001.1</v>
      </c>
      <c r="E52" s="29">
        <v>3226.6</v>
      </c>
      <c r="F52" s="29">
        <f t="shared" si="0"/>
        <v>8.4908068450650109</v>
      </c>
    </row>
    <row r="53" spans="1:6" s="1" customFormat="1" ht="42" customHeight="1" x14ac:dyDescent="0.4">
      <c r="A53" s="21" t="s">
        <v>77</v>
      </c>
      <c r="B53" s="22" t="s">
        <v>121</v>
      </c>
      <c r="C53" s="9" t="s">
        <v>78</v>
      </c>
      <c r="D53" s="29">
        <v>1202.5</v>
      </c>
      <c r="E53" s="29">
        <v>862.5</v>
      </c>
      <c r="F53" s="29">
        <f t="shared" si="0"/>
        <v>71.725571725571726</v>
      </c>
    </row>
    <row r="54" spans="1:6" s="1" customFormat="1" ht="57.75" customHeight="1" x14ac:dyDescent="0.4">
      <c r="A54" s="21" t="s">
        <v>79</v>
      </c>
      <c r="B54" s="22" t="s">
        <v>121</v>
      </c>
      <c r="C54" s="9" t="s">
        <v>80</v>
      </c>
      <c r="D54" s="29">
        <v>220.3</v>
      </c>
      <c r="E54" s="29">
        <v>191.4</v>
      </c>
      <c r="F54" s="29">
        <f t="shared" si="0"/>
        <v>86.881525192918744</v>
      </c>
    </row>
    <row r="55" spans="1:6" s="1" customFormat="1" ht="60" customHeight="1" x14ac:dyDescent="0.4">
      <c r="A55" s="21" t="s">
        <v>125</v>
      </c>
      <c r="B55" s="22" t="s">
        <v>121</v>
      </c>
      <c r="C55" s="9" t="s">
        <v>81</v>
      </c>
      <c r="D55" s="29">
        <v>0</v>
      </c>
      <c r="E55" s="29">
        <v>0</v>
      </c>
      <c r="F55" s="29">
        <v>0</v>
      </c>
    </row>
    <row r="56" spans="1:6" s="1" customFormat="1" ht="60" customHeight="1" x14ac:dyDescent="0.4">
      <c r="A56" s="21" t="s">
        <v>126</v>
      </c>
      <c r="B56" s="22" t="s">
        <v>121</v>
      </c>
      <c r="C56" s="9" t="s">
        <v>82</v>
      </c>
      <c r="D56" s="29">
        <v>4944.6000000000004</v>
      </c>
      <c r="E56" s="29">
        <v>4944.6000000000004</v>
      </c>
      <c r="F56" s="29">
        <f t="shared" si="0"/>
        <v>100</v>
      </c>
    </row>
    <row r="57" spans="1:6" s="1" customFormat="1" ht="65.25" customHeight="1" x14ac:dyDescent="0.4">
      <c r="A57" s="21" t="s">
        <v>83</v>
      </c>
      <c r="B57" s="22" t="s">
        <v>121</v>
      </c>
      <c r="C57" s="9" t="s">
        <v>84</v>
      </c>
      <c r="D57" s="29">
        <v>28045.200000000001</v>
      </c>
      <c r="E57" s="29">
        <v>20566.400000000001</v>
      </c>
      <c r="F57" s="29">
        <f t="shared" si="0"/>
        <v>73.333048079528766</v>
      </c>
    </row>
    <row r="58" spans="1:6" s="1" customFormat="1" ht="45" customHeight="1" x14ac:dyDescent="0.4">
      <c r="A58" s="21" t="s">
        <v>85</v>
      </c>
      <c r="B58" s="22" t="s">
        <v>121</v>
      </c>
      <c r="C58" s="9" t="s">
        <v>86</v>
      </c>
      <c r="D58" s="29">
        <v>2574.5</v>
      </c>
      <c r="E58" s="29">
        <v>798.8</v>
      </c>
      <c r="F58" s="29">
        <f t="shared" si="0"/>
        <v>31.027383958050105</v>
      </c>
    </row>
    <row r="59" spans="1:6" s="1" customFormat="1" ht="46.5" customHeight="1" x14ac:dyDescent="0.4">
      <c r="A59" s="21" t="s">
        <v>87</v>
      </c>
      <c r="B59" s="22" t="s">
        <v>121</v>
      </c>
      <c r="C59" s="9" t="s">
        <v>88</v>
      </c>
      <c r="D59" s="29">
        <v>6702.7</v>
      </c>
      <c r="E59" s="29">
        <v>3982.6</v>
      </c>
      <c r="F59" s="29">
        <f t="shared" si="0"/>
        <v>59.417846539454246</v>
      </c>
    </row>
    <row r="60" spans="1:6" s="1" customFormat="1" ht="42" customHeight="1" x14ac:dyDescent="0.4">
      <c r="A60" s="21" t="s">
        <v>127</v>
      </c>
      <c r="B60" s="22" t="s">
        <v>121</v>
      </c>
      <c r="C60" s="9" t="s">
        <v>128</v>
      </c>
      <c r="D60" s="29">
        <v>5022.3999999999996</v>
      </c>
      <c r="E60" s="29">
        <v>3983.7</v>
      </c>
      <c r="F60" s="29">
        <f t="shared" si="0"/>
        <v>79.31865243708188</v>
      </c>
    </row>
    <row r="61" spans="1:6" s="1" customFormat="1" ht="42" customHeight="1" x14ac:dyDescent="0.35">
      <c r="A61" s="17" t="s">
        <v>100</v>
      </c>
      <c r="B61" s="25" t="s">
        <v>121</v>
      </c>
      <c r="C61" s="18" t="s">
        <v>89</v>
      </c>
      <c r="D61" s="28">
        <f>D62+D63</f>
        <v>184658.9</v>
      </c>
      <c r="E61" s="28">
        <f>E62+E63</f>
        <v>95411.900000000009</v>
      </c>
      <c r="F61" s="28">
        <f t="shared" si="0"/>
        <v>51.669266956534457</v>
      </c>
    </row>
    <row r="62" spans="1:6" ht="67.5" customHeight="1" x14ac:dyDescent="0.4">
      <c r="A62" s="21" t="s">
        <v>129</v>
      </c>
      <c r="B62" s="22" t="s">
        <v>121</v>
      </c>
      <c r="C62" s="9" t="s">
        <v>131</v>
      </c>
      <c r="D62" s="29">
        <v>70000</v>
      </c>
      <c r="E62" s="29">
        <v>13233.1</v>
      </c>
      <c r="F62" s="29">
        <f t="shared" si="0"/>
        <v>18.904428571428571</v>
      </c>
    </row>
    <row r="63" spans="1:6" s="19" customFormat="1" ht="42" customHeight="1" x14ac:dyDescent="0.4">
      <c r="A63" s="21" t="s">
        <v>130</v>
      </c>
      <c r="B63" s="22" t="s">
        <v>121</v>
      </c>
      <c r="C63" s="9" t="s">
        <v>115</v>
      </c>
      <c r="D63" s="29">
        <v>114658.9</v>
      </c>
      <c r="E63" s="29">
        <v>82178.8</v>
      </c>
      <c r="F63" s="29">
        <f t="shared" si="0"/>
        <v>71.672412695394783</v>
      </c>
    </row>
    <row r="64" spans="1:6" s="1" customFormat="1" ht="36" customHeight="1" x14ac:dyDescent="0.35">
      <c r="A64" s="10" t="s">
        <v>113</v>
      </c>
      <c r="B64" s="24" t="s">
        <v>121</v>
      </c>
      <c r="C64" s="18" t="s">
        <v>114</v>
      </c>
      <c r="D64" s="28">
        <v>0</v>
      </c>
      <c r="E64" s="28">
        <v>0</v>
      </c>
      <c r="F64" s="28">
        <v>0</v>
      </c>
    </row>
    <row r="65" spans="1:6" s="1" customFormat="1" ht="32.25" customHeight="1" x14ac:dyDescent="0.35">
      <c r="A65" s="17" t="s">
        <v>90</v>
      </c>
      <c r="B65" s="24" t="s">
        <v>121</v>
      </c>
      <c r="C65" s="18" t="s">
        <v>91</v>
      </c>
      <c r="D65" s="28">
        <v>0</v>
      </c>
      <c r="E65" s="28">
        <v>0</v>
      </c>
      <c r="F65" s="28">
        <v>0</v>
      </c>
    </row>
    <row r="66" spans="1:6" s="1" customFormat="1" ht="72" customHeight="1" x14ac:dyDescent="0.35">
      <c r="A66" s="10" t="s">
        <v>103</v>
      </c>
      <c r="B66" s="24" t="s">
        <v>121</v>
      </c>
      <c r="C66" s="11" t="s">
        <v>104</v>
      </c>
      <c r="D66" s="28">
        <v>21915</v>
      </c>
      <c r="E66" s="28">
        <v>21917.1</v>
      </c>
      <c r="F66" s="28">
        <f t="shared" si="0"/>
        <v>100.00958247775495</v>
      </c>
    </row>
    <row r="67" spans="1:6" s="1" customFormat="1" ht="54" customHeight="1" x14ac:dyDescent="0.35">
      <c r="A67" s="10" t="s">
        <v>92</v>
      </c>
      <c r="B67" s="24" t="s">
        <v>121</v>
      </c>
      <c r="C67" s="11" t="s">
        <v>93</v>
      </c>
      <c r="D67" s="28">
        <v>-23432.5</v>
      </c>
      <c r="E67" s="28">
        <v>-23434.400000000001</v>
      </c>
      <c r="F67" s="28">
        <f t="shared" si="0"/>
        <v>100.00810839645793</v>
      </c>
    </row>
    <row r="71" spans="1:6" ht="41.25" customHeight="1" x14ac:dyDescent="0.4">
      <c r="A71" s="26" t="s">
        <v>101</v>
      </c>
      <c r="C71" s="4" t="s">
        <v>102</v>
      </c>
    </row>
  </sheetData>
  <autoFilter ref="A3:F67"/>
  <mergeCells count="2">
    <mergeCell ref="A1:F1"/>
    <mergeCell ref="A2:D2"/>
  </mergeCells>
  <phoneticPr fontId="7" type="noConversion"/>
  <pageMargins left="0.78740157480314965" right="0.39370078740157483" top="0.39370078740157483" bottom="0.39370078740157483" header="0.31496062992125984" footer="0.31496062992125984"/>
  <pageSetup paperSize="9" scale="3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2021-04-12T07:44:41Z</dcterms:created>
  <dcterms:modified xsi:type="dcterms:W3CDTF">2022-09-02T05:56:49Z</dcterms:modified>
</cp:coreProperties>
</file>