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СВОДКИ ИСПОЛНЕНИЯ БЮДЖЕТА\РАСХОДЫ\2022\"/>
    </mc:Choice>
  </mc:AlternateContent>
  <bookViews>
    <workbookView xWindow="360" yWindow="270" windowWidth="14940" windowHeight="9150"/>
  </bookViews>
  <sheets>
    <sheet name="Бюджет" sheetId="1" r:id="rId1"/>
  </sheets>
  <definedNames>
    <definedName name="APPT" localSheetId="0">Бюджет!$A$10</definedName>
    <definedName name="FIO" localSheetId="0">Бюджет!#REF!</definedName>
    <definedName name="LAST_CELL" localSheetId="0">Бюджет!$H$57</definedName>
    <definedName name="SIGN" localSheetId="0">Бюджет!$A$10:$F$11</definedName>
  </definedNames>
  <calcPr calcId="162913"/>
</workbook>
</file>

<file path=xl/calcChain.xml><?xml version="1.0" encoding="utf-8"?>
<calcChain xmlns="http://schemas.openxmlformats.org/spreadsheetml/2006/main">
  <c r="D51" i="1" l="1"/>
  <c r="C51" i="1"/>
  <c r="D49" i="1"/>
  <c r="C49" i="1"/>
  <c r="D46" i="1"/>
  <c r="C46" i="1"/>
  <c r="D41" i="1"/>
  <c r="C41" i="1"/>
  <c r="E41" i="1" s="1"/>
  <c r="D38" i="1"/>
  <c r="C38" i="1"/>
  <c r="D32" i="1"/>
  <c r="C32" i="1"/>
  <c r="D29" i="1"/>
  <c r="C29" i="1"/>
  <c r="E29" i="1" s="1"/>
  <c r="D24" i="1"/>
  <c r="C24" i="1"/>
  <c r="D18" i="1"/>
  <c r="C18" i="1"/>
  <c r="D14" i="1"/>
  <c r="C14" i="1"/>
  <c r="E14" i="1" s="1"/>
  <c r="D4" i="1"/>
  <c r="C4" i="1"/>
  <c r="E4" i="1" s="1"/>
  <c r="E5" i="1"/>
  <c r="E6" i="1"/>
  <c r="E7" i="1"/>
  <c r="E8" i="1"/>
  <c r="E9" i="1"/>
  <c r="E10" i="1"/>
  <c r="E11" i="1"/>
  <c r="E12" i="1"/>
  <c r="E13" i="1"/>
  <c r="E15" i="1"/>
  <c r="E16" i="1"/>
  <c r="E17" i="1"/>
  <c r="E19" i="1"/>
  <c r="E20" i="1"/>
  <c r="E21" i="1"/>
  <c r="E22" i="1"/>
  <c r="E23" i="1"/>
  <c r="E25" i="1"/>
  <c r="E26" i="1"/>
  <c r="E27" i="1"/>
  <c r="E28" i="1"/>
  <c r="E30" i="1"/>
  <c r="E31" i="1"/>
  <c r="E33" i="1"/>
  <c r="E34" i="1"/>
  <c r="E35" i="1"/>
  <c r="E36" i="1"/>
  <c r="E37" i="1"/>
  <c r="E39" i="1"/>
  <c r="E40" i="1"/>
  <c r="E42" i="1"/>
  <c r="E43" i="1"/>
  <c r="E44" i="1"/>
  <c r="E45" i="1"/>
  <c r="E47" i="1"/>
  <c r="E48" i="1"/>
  <c r="E49" i="1"/>
  <c r="E50" i="1"/>
  <c r="E52" i="1"/>
  <c r="E51" i="1" l="1"/>
  <c r="D53" i="1"/>
  <c r="C53" i="1"/>
  <c r="E53" i="1" s="1"/>
  <c r="E46" i="1"/>
  <c r="E38" i="1"/>
  <c r="E32" i="1"/>
  <c r="E24" i="1"/>
  <c r="E18" i="1"/>
</calcChain>
</file>

<file path=xl/sharedStrings.xml><?xml version="1.0" encoding="utf-8"?>
<sst xmlns="http://schemas.openxmlformats.org/spreadsheetml/2006/main" count="107" uniqueCount="107">
  <si>
    <t>тыс. руб.</t>
  </si>
  <si>
    <t>Итого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</si>
  <si>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</si>
  <si>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</si>
  <si>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</si>
  <si>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</si>
  <si>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</si>
  <si>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</si>
  <si>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</si>
  <si>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</si>
  <si>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</si>
  <si>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</si>
  <si>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</si>
  <si>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</si>
  <si>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</si>
  <si>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фонды</t>
  </si>
  <si>
    <t>0113</t>
  </si>
  <si>
    <t>Другие общегосударственные вопросы</t>
  </si>
  <si>
    <t>0200</t>
  </si>
  <si>
    <t>НАЦИОНАЛЬНАЯ ОБОРОНА</t>
  </si>
  <si>
    <t>0203</t>
  </si>
  <si>
    <t>Мобилизационная и вневойсковая подготовка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</si>
  <si>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</si>
  <si>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</si>
  <si>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</si>
  <si>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</si>
  <si>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</si>
  <si>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</si>
  <si>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</si>
  <si>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</si>
  <si>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</si>
  <si>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</si>
  <si>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0402</t>
  </si>
  <si>
    <t>Топливно-энергетический комплекс</t>
  </si>
  <si>
    <t>0405</t>
  </si>
  <si>
    <t>Сельское хозяйство и рыболовство</t>
  </si>
  <si>
    <t>0409</t>
  </si>
  <si>
    <t>Дорожное хозяйство (дорожные фонды)</t>
  </si>
  <si>
    <t>0410</t>
  </si>
  <si>
    <t>Связь и информатика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</si>
  <si>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</si>
  <si>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</si>
  <si>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</si>
  <si>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</si>
  <si>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</si>
  <si>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</si>
  <si>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</si>
  <si>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</si>
  <si>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</si>
  <si>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</si>
  <si>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</si>
  <si>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</si>
  <si>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</si>
  <si>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</si>
  <si>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0602</t>
  </si>
  <si>
    <t>Сбор, удаление отходов и очистка сточных вод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</si>
  <si>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</si>
  <si>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</si>
  <si>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</si>
  <si>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</si>
  <si>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</si>
  <si>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</si>
  <si>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</si>
  <si>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</si>
  <si>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</si>
  <si>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</si>
  <si>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</si>
  <si>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</si>
  <si>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</si>
  <si>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</si>
  <si>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</si>
  <si>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</si>
  <si>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</si>
  <si>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</si>
  <si>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</si>
  <si>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</si>
  <si>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</si>
  <si>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</si>
  <si>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</si>
  <si>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</si>
  <si>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</si>
  <si>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</si>
  <si>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</si>
  <si>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</si>
  <si>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</si>
  <si>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</si>
  <si>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</si>
  <si>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</si>
  <si>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1102</t>
  </si>
  <si>
    <t>Массовый спорт</t>
  </si>
  <si>
    <t>1105</t>
  </si>
  <si>
    <t>Другие вопросы в области физической культуры и спорта</t>
  </si>
  <si>
    <t>1200</t>
  </si>
  <si>
    <t>СРЕДСТВА МАССОВОЙ ИНФОРМАЦИИ</t>
  </si>
  <si>
    <t>1202</t>
  </si>
  <si>
    <t>Периодическая печать и издательства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</si>
  <si>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</si>
  <si>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</si>
  <si>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</si>
  <si>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</si>
  <si>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Код классификации</t>
  </si>
  <si>
    <t>Наименование расходов</t>
  </si>
  <si>
    <t>Назначено по бюджету на 2022г (тыс.руб.)</t>
  </si>
  <si>
    <t>% исполнения</t>
  </si>
  <si>
    <t>Начальник финансового управления                                              А.М. Виноградова</t>
  </si>
  <si>
    <t>Исполнено на 01.08.2022г.</t>
  </si>
  <si>
    <t>Исполнение расходов бюджета Балахнинского муниципального                                                                                                                                                          округа на 01.08.2022г.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</si>
</sst>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3" formatCode="0.0"/>
  </numFmts>
  <fonts count="4" x14ac:knownFonts="1">
    <font>
      <sz val="10"/>
      <name val="Arial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49" fontId="1" fillId="0" borderId="1" xfId="0" applyNumberFormat="1" applyFont="1" applyBorder="1" applyAlignment="1" applyProtection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173" fontId="1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Border="1" applyAlignment="1" applyProtection="1">
      <alignment wrapText="1"/>
    </xf>
    <xf numFmtId="0" fontId="3" fillId="0" borderId="0" xfId="0" applyFont="1" applyBorder="1" applyAlignment="1" applyProtection="1"/>
    <xf numFmtId="0" fontId="1" fillId="0" borderId="0" xfId="0" applyFont="1" applyBorder="1" applyAlignment="1" applyProtection="1">
      <alignment horizontal="left" vertical="top" wrapText="1"/>
    </xf>
    <xf numFmtId="173" fontId="3" fillId="0" borderId="1" xfId="0" applyNumberFormat="1" applyFont="1" applyBorder="1" applyAlignment="1">
      <alignment horizontal="right" vertical="center"/>
    </xf>
    <xf numFmtId="173" fontId="1" fillId="0" borderId="1" xfId="0" applyNumberFormat="1" applyFont="1" applyBorder="1" applyAlignment="1">
      <alignment horizontal="right" vertical="center"/>
    </xf>
    <xf numFmtId="0" fontId="1" fillId="0" borderId="0" xfId="0" applyFont="1"/>
    <xf numFmtId="49" fontId="1" fillId="0" borderId="1" xfId="0" applyNumberFormat="1" applyFont="1" applyBorder="1" applyAlignment="1" applyProtection="1">
      <alignment horizontal="left" vertical="center" wrapText="1"/>
    </xf>
    <xf numFmtId="4" fontId="1" fillId="0" borderId="1" xfId="0" applyNumberFormat="1" applyFont="1" applyBorder="1" applyAlignment="1" applyProtection="1">
      <alignment horizontal="right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left" vertical="center" wrapText="1"/>
    </xf>
    <xf numFmtId="4" fontId="3" fillId="0" borderId="1" xfId="0" applyNumberFormat="1" applyFont="1" applyBorder="1" applyAlignment="1" applyProtection="1">
      <alignment horizontal="right" vertical="center" wrapText="1"/>
    </xf>
    <xf numFmtId="49" fontId="1" fillId="0" borderId="1" xfId="0" applyNumberFormat="1" applyFont="1" applyBorder="1" applyAlignment="1" applyProtection="1">
      <alignment horizontal="center"/>
    </xf>
    <xf numFmtId="49" fontId="1" fillId="0" borderId="1" xfId="0" applyNumberFormat="1" applyFont="1" applyBorder="1" applyAlignment="1" applyProtection="1">
      <alignment horizontal="left"/>
    </xf>
    <xf numFmtId="4" fontId="1" fillId="0" borderId="1" xfId="0" applyNumberFormat="1" applyFont="1" applyBorder="1" applyAlignment="1" applyProtection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55"/>
  <sheetViews>
    <sheetView showGridLines="0" tabSelected="1" topLeftCell="A34" workbookViewId="0">
      <selection activeCell="C3" sqref="C3"/>
    </sheetView>
  </sheetViews>
  <sheetFormatPr defaultRowHeight="12.75" customHeight="1" outlineLevelRow="1" x14ac:dyDescent="0.25"/>
  <cols>
    <col min="1" max="1" width="10.28515625" style="4" customWidth="1"/>
    <col min="2" max="2" width="34.42578125" style="4" customWidth="1"/>
    <col min="3" max="4" width="15.42578125" style="4" customWidth="1"/>
    <col min="5" max="8" width="9.140625" style="4" customWidth="1"/>
    <col min="9" max="16384" width="9.140625" style="4"/>
  </cols>
  <sheetData>
    <row r="1" spans="1:8" ht="36" customHeight="1" x14ac:dyDescent="0.25">
      <c r="A1" s="7" t="s">
        <v>106</v>
      </c>
      <c r="B1" s="7"/>
      <c r="C1" s="7"/>
      <c r="D1" s="7"/>
      <c r="E1" s="7"/>
    </row>
    <row r="2" spans="1:8" ht="15.75" x14ac:dyDescent="0.25">
      <c r="A2" s="5" t="s">
        <v>0</v>
      </c>
      <c r="B2" s="5"/>
      <c r="C2" s="5"/>
      <c r="D2" s="5"/>
      <c r="E2" s="5"/>
      <c r="F2" s="5"/>
      <c r="G2" s="6"/>
      <c r="H2" s="6"/>
    </row>
    <row r="3" spans="1:8" ht="63" x14ac:dyDescent="0.25">
      <c r="A3" s="1" t="s">
        <v>100</v>
      </c>
      <c r="B3" s="1" t="s">
        <v>101</v>
      </c>
      <c r="C3" s="2" t="s">
        <v>102</v>
      </c>
      <c r="D3" s="1" t="s">
        <v>105</v>
      </c>
      <c r="E3" s="3" t="s">
        <v>103</v>
      </c>
    </row>
    <row r="4" spans="1:8" ht="31.5" x14ac:dyDescent="0.25">
      <c r="A4" s="1" t="s">
        <v>2</v>
      </c>
      <c r="B4" s="11" t="s">
        <v>3</v>
      </c>
      <c r="C4" s="12">
        <f>C5+C6+C7+C8+C9+C10+C11</f>
        <v>196479.30000000002</v>
      </c>
      <c r="D4" s="12">
        <f>D5+D6+D7+D8+D9+D10+D11</f>
        <v>108501.09999999999</v>
      </c>
      <c r="E4" s="9">
        <f>D4/C4%</f>
        <v>55.222662132855717</v>
      </c>
    </row>
    <row r="5" spans="1:8" ht="63" outlineLevel="1" x14ac:dyDescent="0.25">
      <c r="A5" s="13" t="s">
        <v>4</v>
      </c>
      <c r="B5" s="14" t="s">
        <v>5</v>
      </c>
      <c r="C5" s="15">
        <v>2389.6999999999998</v>
      </c>
      <c r="D5" s="15">
        <v>1882</v>
      </c>
      <c r="E5" s="8">
        <f t="shared" ref="E5:E53" si="0">D5/C5%</f>
        <v>78.754655396074824</v>
      </c>
    </row>
    <row r="6" spans="1:8" ht="94.5" outlineLevel="1" x14ac:dyDescent="0.25">
      <c r="A6" s="13" t="s">
        <v>6</v>
      </c>
      <c r="B6" s="14" t="s">
        <v>7</v>
      </c>
      <c r="C6" s="15">
        <v>10861.3</v>
      </c>
      <c r="D6" s="15">
        <v>5496.3</v>
      </c>
      <c r="E6" s="8">
        <f t="shared" si="0"/>
        <v>50.604439615883919</v>
      </c>
    </row>
    <row r="7" spans="1:8" ht="113.25" customHeight="1" outlineLevel="1" x14ac:dyDescent="0.25">
      <c r="A7" s="13" t="s">
        <v>8</v>
      </c>
      <c r="B7" s="14" t="s">
        <v>9</v>
      </c>
      <c r="C7" s="15">
        <v>116030.5</v>
      </c>
      <c r="D7" s="15">
        <v>67879.399999999994</v>
      </c>
      <c r="E7" s="8">
        <f t="shared" si="0"/>
        <v>58.501342319476336</v>
      </c>
    </row>
    <row r="8" spans="1:8" ht="15.75" outlineLevel="1" x14ac:dyDescent="0.25">
      <c r="A8" s="13" t="s">
        <v>10</v>
      </c>
      <c r="B8" s="14" t="s">
        <v>11</v>
      </c>
      <c r="C8" s="15">
        <v>220.3</v>
      </c>
      <c r="D8" s="15">
        <v>191.4</v>
      </c>
      <c r="E8" s="8">
        <f t="shared" si="0"/>
        <v>86.881525192918744</v>
      </c>
    </row>
    <row r="9" spans="1:8" ht="78.75" outlineLevel="1" x14ac:dyDescent="0.25">
      <c r="A9" s="13" t="s">
        <v>12</v>
      </c>
      <c r="B9" s="14" t="s">
        <v>13</v>
      </c>
      <c r="C9" s="15">
        <v>26186.400000000001</v>
      </c>
      <c r="D9" s="15">
        <v>12672.3</v>
      </c>
      <c r="E9" s="8">
        <f t="shared" si="0"/>
        <v>48.392677114838229</v>
      </c>
    </row>
    <row r="10" spans="1:8" ht="15.75" outlineLevel="1" x14ac:dyDescent="0.25">
      <c r="A10" s="13" t="s">
        <v>14</v>
      </c>
      <c r="B10" s="14" t="s">
        <v>15</v>
      </c>
      <c r="C10" s="15">
        <v>1145</v>
      </c>
      <c r="D10" s="15">
        <v>0</v>
      </c>
      <c r="E10" s="8">
        <f t="shared" si="0"/>
        <v>0</v>
      </c>
    </row>
    <row r="11" spans="1:8" ht="31.5" outlineLevel="1" x14ac:dyDescent="0.25">
      <c r="A11" s="13" t="s">
        <v>16</v>
      </c>
      <c r="B11" s="14" t="s">
        <v>17</v>
      </c>
      <c r="C11" s="15">
        <v>39646.1</v>
      </c>
      <c r="D11" s="15">
        <v>20379.7</v>
      </c>
      <c r="E11" s="8">
        <f t="shared" si="0"/>
        <v>51.404047308562504</v>
      </c>
    </row>
    <row r="12" spans="1:8" ht="15.75" x14ac:dyDescent="0.25">
      <c r="A12" s="1" t="s">
        <v>18</v>
      </c>
      <c r="B12" s="11" t="s">
        <v>19</v>
      </c>
      <c r="C12" s="12">
        <v>1374.4</v>
      </c>
      <c r="D12" s="12">
        <v>765.1</v>
      </c>
      <c r="E12" s="9">
        <f t="shared" si="0"/>
        <v>55.66792782305005</v>
      </c>
    </row>
    <row r="13" spans="1:8" ht="31.5" outlineLevel="1" x14ac:dyDescent="0.25">
      <c r="A13" s="13" t="s">
        <v>20</v>
      </c>
      <c r="B13" s="14" t="s">
        <v>21</v>
      </c>
      <c r="C13" s="15">
        <v>1374.4</v>
      </c>
      <c r="D13" s="15">
        <v>765.1</v>
      </c>
      <c r="E13" s="8">
        <f t="shared" si="0"/>
        <v>55.66792782305005</v>
      </c>
    </row>
    <row r="14" spans="1:8" ht="63" x14ac:dyDescent="0.25">
      <c r="A14" s="1" t="s">
        <v>22</v>
      </c>
      <c r="B14" s="11" t="s">
        <v>23</v>
      </c>
      <c r="C14" s="12">
        <f>C15+C16+C17</f>
        <v>29507</v>
      </c>
      <c r="D14" s="12">
        <f>D15+D16+D17</f>
        <v>19040.599999999999</v>
      </c>
      <c r="E14" s="9">
        <f t="shared" si="0"/>
        <v>64.529094791066527</v>
      </c>
    </row>
    <row r="15" spans="1:8" ht="15.75" outlineLevel="1" x14ac:dyDescent="0.25">
      <c r="A15" s="13" t="s">
        <v>24</v>
      </c>
      <c r="B15" s="14" t="s">
        <v>25</v>
      </c>
      <c r="C15" s="15">
        <v>9804</v>
      </c>
      <c r="D15" s="15">
        <v>4158.5</v>
      </c>
      <c r="E15" s="8">
        <f t="shared" si="0"/>
        <v>42.416360669114646</v>
      </c>
    </row>
    <row r="16" spans="1:8" ht="66.75" customHeight="1" outlineLevel="1" x14ac:dyDescent="0.25">
      <c r="A16" s="13" t="s">
        <v>26</v>
      </c>
      <c r="B16" s="14" t="s">
        <v>27</v>
      </c>
      <c r="C16" s="15">
        <v>11041.1</v>
      </c>
      <c r="D16" s="15">
        <v>7781.3</v>
      </c>
      <c r="E16" s="8">
        <f t="shared" si="0"/>
        <v>70.475767812989645</v>
      </c>
    </row>
    <row r="17" spans="1:5" ht="63" outlineLevel="1" x14ac:dyDescent="0.25">
      <c r="A17" s="13" t="s">
        <v>28</v>
      </c>
      <c r="B17" s="14" t="s">
        <v>29</v>
      </c>
      <c r="C17" s="15">
        <v>8661.9</v>
      </c>
      <c r="D17" s="15">
        <v>7100.8</v>
      </c>
      <c r="E17" s="8">
        <f t="shared" si="0"/>
        <v>81.977395259700529</v>
      </c>
    </row>
    <row r="18" spans="1:5" ht="31.5" x14ac:dyDescent="0.25">
      <c r="A18" s="1" t="s">
        <v>30</v>
      </c>
      <c r="B18" s="11" t="s">
        <v>31</v>
      </c>
      <c r="C18" s="12">
        <f>C19+C20+C21+C22+C23</f>
        <v>124470.7</v>
      </c>
      <c r="D18" s="12">
        <f>D19+D20+D21+D22+D23</f>
        <v>40830.899999999994</v>
      </c>
      <c r="E18" s="9">
        <f t="shared" si="0"/>
        <v>32.803623664043023</v>
      </c>
    </row>
    <row r="19" spans="1:5" ht="31.5" outlineLevel="1" x14ac:dyDescent="0.25">
      <c r="A19" s="13" t="s">
        <v>32</v>
      </c>
      <c r="B19" s="14" t="s">
        <v>33</v>
      </c>
      <c r="C19" s="15">
        <v>939</v>
      </c>
      <c r="D19" s="15">
        <v>304.8</v>
      </c>
      <c r="E19" s="8">
        <f t="shared" si="0"/>
        <v>32.460063897763575</v>
      </c>
    </row>
    <row r="20" spans="1:5" ht="31.5" outlineLevel="1" x14ac:dyDescent="0.25">
      <c r="A20" s="13" t="s">
        <v>34</v>
      </c>
      <c r="B20" s="14" t="s">
        <v>35</v>
      </c>
      <c r="C20" s="15">
        <v>24674.3</v>
      </c>
      <c r="D20" s="15">
        <v>17033.5</v>
      </c>
      <c r="E20" s="8">
        <f t="shared" si="0"/>
        <v>69.03336670138566</v>
      </c>
    </row>
    <row r="21" spans="1:5" ht="31.5" outlineLevel="1" x14ac:dyDescent="0.25">
      <c r="A21" s="13" t="s">
        <v>36</v>
      </c>
      <c r="B21" s="14" t="s">
        <v>37</v>
      </c>
      <c r="C21" s="15">
        <v>92883</v>
      </c>
      <c r="D21" s="15">
        <v>21853.1</v>
      </c>
      <c r="E21" s="8">
        <f t="shared" si="0"/>
        <v>23.527556172819565</v>
      </c>
    </row>
    <row r="22" spans="1:5" ht="15.75" outlineLevel="1" x14ac:dyDescent="0.25">
      <c r="A22" s="13" t="s">
        <v>38</v>
      </c>
      <c r="B22" s="14" t="s">
        <v>39</v>
      </c>
      <c r="C22" s="15">
        <v>1010.2</v>
      </c>
      <c r="D22" s="15">
        <v>593.70000000000005</v>
      </c>
      <c r="E22" s="8">
        <f t="shared" si="0"/>
        <v>58.770540487032271</v>
      </c>
    </row>
    <row r="23" spans="1:5" ht="31.5" outlineLevel="1" x14ac:dyDescent="0.25">
      <c r="A23" s="13" t="s">
        <v>40</v>
      </c>
      <c r="B23" s="14" t="s">
        <v>41</v>
      </c>
      <c r="C23" s="15">
        <v>4964.2</v>
      </c>
      <c r="D23" s="15">
        <v>1045.8</v>
      </c>
      <c r="E23" s="8">
        <f t="shared" si="0"/>
        <v>21.066838564119095</v>
      </c>
    </row>
    <row r="24" spans="1:5" ht="47.25" x14ac:dyDescent="0.25">
      <c r="A24" s="1" t="s">
        <v>42</v>
      </c>
      <c r="B24" s="11" t="s">
        <v>43</v>
      </c>
      <c r="C24" s="12">
        <f>C25+C26+C27+C28</f>
        <v>618978</v>
      </c>
      <c r="D24" s="12">
        <f>D25+D26+D27+D28</f>
        <v>140654.20000000001</v>
      </c>
      <c r="E24" s="9">
        <f t="shared" si="0"/>
        <v>22.723618610031377</v>
      </c>
    </row>
    <row r="25" spans="1:5" ht="15.75" outlineLevel="1" x14ac:dyDescent="0.25">
      <c r="A25" s="13" t="s">
        <v>44</v>
      </c>
      <c r="B25" s="14" t="s">
        <v>45</v>
      </c>
      <c r="C25" s="15">
        <v>207604</v>
      </c>
      <c r="D25" s="15">
        <v>10005.1</v>
      </c>
      <c r="E25" s="8">
        <f t="shared" si="0"/>
        <v>4.8193194736132252</v>
      </c>
    </row>
    <row r="26" spans="1:5" ht="15.75" outlineLevel="1" x14ac:dyDescent="0.25">
      <c r="A26" s="13" t="s">
        <v>46</v>
      </c>
      <c r="B26" s="14" t="s">
        <v>47</v>
      </c>
      <c r="C26" s="15">
        <v>152673.1</v>
      </c>
      <c r="D26" s="15">
        <v>64210.1</v>
      </c>
      <c r="E26" s="8">
        <f t="shared" si="0"/>
        <v>42.057245185956134</v>
      </c>
    </row>
    <row r="27" spans="1:5" ht="15.75" outlineLevel="1" x14ac:dyDescent="0.25">
      <c r="A27" s="13" t="s">
        <v>48</v>
      </c>
      <c r="B27" s="14" t="s">
        <v>49</v>
      </c>
      <c r="C27" s="15">
        <v>184619.6</v>
      </c>
      <c r="D27" s="15">
        <v>56329.8</v>
      </c>
      <c r="E27" s="8">
        <f t="shared" si="0"/>
        <v>30.51127832581156</v>
      </c>
    </row>
    <row r="28" spans="1:5" ht="47.25" outlineLevel="1" x14ac:dyDescent="0.25">
      <c r="A28" s="13" t="s">
        <v>50</v>
      </c>
      <c r="B28" s="14" t="s">
        <v>51</v>
      </c>
      <c r="C28" s="15">
        <v>74081.3</v>
      </c>
      <c r="D28" s="15">
        <v>10109.200000000001</v>
      </c>
      <c r="E28" s="8">
        <f t="shared" si="0"/>
        <v>13.646088824035216</v>
      </c>
    </row>
    <row r="29" spans="1:5" ht="31.5" x14ac:dyDescent="0.25">
      <c r="A29" s="1" t="s">
        <v>52</v>
      </c>
      <c r="B29" s="11" t="s">
        <v>53</v>
      </c>
      <c r="C29" s="12">
        <f>C30+C31</f>
        <v>8221.5</v>
      </c>
      <c r="D29" s="12">
        <f>D30+D31</f>
        <v>1949.4</v>
      </c>
      <c r="E29" s="9">
        <f t="shared" si="0"/>
        <v>23.711001642036123</v>
      </c>
    </row>
    <row r="30" spans="1:5" ht="31.5" outlineLevel="1" x14ac:dyDescent="0.25">
      <c r="A30" s="13" t="s">
        <v>54</v>
      </c>
      <c r="B30" s="14" t="s">
        <v>55</v>
      </c>
      <c r="C30" s="15">
        <v>5029</v>
      </c>
      <c r="D30" s="15">
        <v>99.4</v>
      </c>
      <c r="E30" s="8">
        <f t="shared" si="0"/>
        <v>1.9765360906740905</v>
      </c>
    </row>
    <row r="31" spans="1:5" ht="31.5" outlineLevel="1" x14ac:dyDescent="0.25">
      <c r="A31" s="13" t="s">
        <v>56</v>
      </c>
      <c r="B31" s="14" t="s">
        <v>57</v>
      </c>
      <c r="C31" s="15">
        <v>3192.5</v>
      </c>
      <c r="D31" s="15">
        <v>1850</v>
      </c>
      <c r="E31" s="8">
        <f t="shared" si="0"/>
        <v>57.948316366483944</v>
      </c>
    </row>
    <row r="32" spans="1:5" ht="15.75" x14ac:dyDescent="0.25">
      <c r="A32" s="1" t="s">
        <v>58</v>
      </c>
      <c r="B32" s="11" t="s">
        <v>59</v>
      </c>
      <c r="C32" s="12">
        <f>C33+C34+C35+C36+C37</f>
        <v>1449947.4</v>
      </c>
      <c r="D32" s="12">
        <f>D33+D34+D35+D36+D37</f>
        <v>830102.3</v>
      </c>
      <c r="E32" s="9">
        <f t="shared" si="0"/>
        <v>57.250511294409726</v>
      </c>
    </row>
    <row r="33" spans="1:5" ht="15.75" outlineLevel="1" x14ac:dyDescent="0.25">
      <c r="A33" s="13" t="s">
        <v>60</v>
      </c>
      <c r="B33" s="14" t="s">
        <v>61</v>
      </c>
      <c r="C33" s="15">
        <v>444593.3</v>
      </c>
      <c r="D33" s="15">
        <v>285901.2</v>
      </c>
      <c r="E33" s="8">
        <f t="shared" si="0"/>
        <v>64.306232235168636</v>
      </c>
    </row>
    <row r="34" spans="1:5" ht="15.75" outlineLevel="1" x14ac:dyDescent="0.25">
      <c r="A34" s="13" t="s">
        <v>62</v>
      </c>
      <c r="B34" s="14" t="s">
        <v>63</v>
      </c>
      <c r="C34" s="15">
        <v>817350.4</v>
      </c>
      <c r="D34" s="15">
        <v>433885.2</v>
      </c>
      <c r="E34" s="8">
        <f t="shared" si="0"/>
        <v>53.084356476732623</v>
      </c>
    </row>
    <row r="35" spans="1:5" ht="31.5" outlineLevel="1" x14ac:dyDescent="0.25">
      <c r="A35" s="13" t="s">
        <v>64</v>
      </c>
      <c r="B35" s="14" t="s">
        <v>65</v>
      </c>
      <c r="C35" s="15">
        <v>149990.70000000001</v>
      </c>
      <c r="D35" s="15">
        <v>91210.1</v>
      </c>
      <c r="E35" s="8">
        <f t="shared" si="0"/>
        <v>60.810503584555576</v>
      </c>
    </row>
    <row r="36" spans="1:5" ht="15.75" outlineLevel="1" x14ac:dyDescent="0.25">
      <c r="A36" s="13" t="s">
        <v>66</v>
      </c>
      <c r="B36" s="14" t="s">
        <v>67</v>
      </c>
      <c r="C36" s="15">
        <v>8399.5</v>
      </c>
      <c r="D36" s="15">
        <v>3905.4</v>
      </c>
      <c r="E36" s="8">
        <f t="shared" si="0"/>
        <v>46.49562473956783</v>
      </c>
    </row>
    <row r="37" spans="1:5" ht="13.5" customHeight="1" outlineLevel="1" x14ac:dyDescent="0.25">
      <c r="A37" s="13" t="s">
        <v>68</v>
      </c>
      <c r="B37" s="14" t="s">
        <v>69</v>
      </c>
      <c r="C37" s="15">
        <v>29613.5</v>
      </c>
      <c r="D37" s="15">
        <v>15200.4</v>
      </c>
      <c r="E37" s="8">
        <f t="shared" si="0"/>
        <v>51.329292383541294</v>
      </c>
    </row>
    <row r="38" spans="1:5" ht="31.5" x14ac:dyDescent="0.25">
      <c r="A38" s="1" t="s">
        <v>70</v>
      </c>
      <c r="B38" s="11" t="s">
        <v>71</v>
      </c>
      <c r="C38" s="12">
        <f>C39+C40</f>
        <v>279242.5</v>
      </c>
      <c r="D38" s="12">
        <f>D39+D40</f>
        <v>116062.90000000001</v>
      </c>
      <c r="E38" s="9">
        <f t="shared" si="0"/>
        <v>41.563479771166641</v>
      </c>
    </row>
    <row r="39" spans="1:5" ht="15.75" outlineLevel="1" x14ac:dyDescent="0.25">
      <c r="A39" s="13" t="s">
        <v>72</v>
      </c>
      <c r="B39" s="14" t="s">
        <v>73</v>
      </c>
      <c r="C39" s="15">
        <v>267815.7</v>
      </c>
      <c r="D39" s="15">
        <v>110006.8</v>
      </c>
      <c r="E39" s="8">
        <f t="shared" si="0"/>
        <v>41.075560544060707</v>
      </c>
    </row>
    <row r="40" spans="1:5" ht="31.5" outlineLevel="1" x14ac:dyDescent="0.25">
      <c r="A40" s="13" t="s">
        <v>74</v>
      </c>
      <c r="B40" s="14" t="s">
        <v>75</v>
      </c>
      <c r="C40" s="15">
        <v>11426.8</v>
      </c>
      <c r="D40" s="15">
        <v>6056.1</v>
      </c>
      <c r="E40" s="8">
        <f t="shared" si="0"/>
        <v>52.999089858928144</v>
      </c>
    </row>
    <row r="41" spans="1:5" ht="23.25" customHeight="1" x14ac:dyDescent="0.25">
      <c r="A41" s="1" t="s">
        <v>76</v>
      </c>
      <c r="B41" s="11" t="s">
        <v>77</v>
      </c>
      <c r="C41" s="12">
        <f>C42+C43+C44+C45</f>
        <v>71971.899999999994</v>
      </c>
      <c r="D41" s="12">
        <f>D42+D43+D44+D45</f>
        <v>22944.399999999998</v>
      </c>
      <c r="E41" s="9">
        <f t="shared" si="0"/>
        <v>31.8796641467017</v>
      </c>
    </row>
    <row r="42" spans="1:5" ht="15.75" outlineLevel="1" x14ac:dyDescent="0.25">
      <c r="A42" s="13" t="s">
        <v>78</v>
      </c>
      <c r="B42" s="14" t="s">
        <v>79</v>
      </c>
      <c r="C42" s="15">
        <v>9537.9</v>
      </c>
      <c r="D42" s="15">
        <v>5090.2</v>
      </c>
      <c r="E42" s="8">
        <f t="shared" si="0"/>
        <v>53.368141834156368</v>
      </c>
    </row>
    <row r="43" spans="1:5" ht="31.5" outlineLevel="1" x14ac:dyDescent="0.25">
      <c r="A43" s="13" t="s">
        <v>80</v>
      </c>
      <c r="B43" s="14" t="s">
        <v>81</v>
      </c>
      <c r="C43" s="15">
        <v>5507.2</v>
      </c>
      <c r="D43" s="15">
        <v>5227.5</v>
      </c>
      <c r="E43" s="8">
        <f t="shared" si="0"/>
        <v>94.921194073213258</v>
      </c>
    </row>
    <row r="44" spans="1:5" ht="15.75" outlineLevel="1" x14ac:dyDescent="0.25">
      <c r="A44" s="13" t="s">
        <v>82</v>
      </c>
      <c r="B44" s="14" t="s">
        <v>83</v>
      </c>
      <c r="C44" s="15">
        <v>56406.8</v>
      </c>
      <c r="D44" s="15">
        <v>12486.9</v>
      </c>
      <c r="E44" s="8">
        <f t="shared" si="0"/>
        <v>22.137224589943056</v>
      </c>
    </row>
    <row r="45" spans="1:5" ht="31.5" outlineLevel="1" x14ac:dyDescent="0.25">
      <c r="A45" s="13" t="s">
        <v>84</v>
      </c>
      <c r="B45" s="14" t="s">
        <v>85</v>
      </c>
      <c r="C45" s="15">
        <v>520</v>
      </c>
      <c r="D45" s="15">
        <v>139.80000000000001</v>
      </c>
      <c r="E45" s="8">
        <f t="shared" si="0"/>
        <v>26.884615384615387</v>
      </c>
    </row>
    <row r="46" spans="1:5" ht="31.5" x14ac:dyDescent="0.25">
      <c r="A46" s="1" t="s">
        <v>86</v>
      </c>
      <c r="B46" s="11" t="s">
        <v>87</v>
      </c>
      <c r="C46" s="12">
        <f>C47+C48</f>
        <v>53394.5</v>
      </c>
      <c r="D46" s="12">
        <f>D47+D48</f>
        <v>32239.599999999999</v>
      </c>
      <c r="E46" s="9">
        <f t="shared" si="0"/>
        <v>60.38000168556686</v>
      </c>
    </row>
    <row r="47" spans="1:5" ht="15.75" outlineLevel="1" x14ac:dyDescent="0.25">
      <c r="A47" s="13" t="s">
        <v>88</v>
      </c>
      <c r="B47" s="14" t="s">
        <v>89</v>
      </c>
      <c r="C47" s="15">
        <v>53184.5</v>
      </c>
      <c r="D47" s="15">
        <v>32029.599999999999</v>
      </c>
      <c r="E47" s="8">
        <f t="shared" si="0"/>
        <v>60.223561375964799</v>
      </c>
    </row>
    <row r="48" spans="1:5" ht="32.25" customHeight="1" outlineLevel="1" x14ac:dyDescent="0.25">
      <c r="A48" s="13" t="s">
        <v>90</v>
      </c>
      <c r="B48" s="14" t="s">
        <v>91</v>
      </c>
      <c r="C48" s="15">
        <v>210</v>
      </c>
      <c r="D48" s="15">
        <v>210</v>
      </c>
      <c r="E48" s="8">
        <f t="shared" si="0"/>
        <v>100</v>
      </c>
    </row>
    <row r="49" spans="1:5" ht="31.5" x14ac:dyDescent="0.25">
      <c r="A49" s="1" t="s">
        <v>92</v>
      </c>
      <c r="B49" s="11" t="s">
        <v>93</v>
      </c>
      <c r="C49" s="12">
        <f>C50</f>
        <v>7047.8</v>
      </c>
      <c r="D49" s="12">
        <f>D50</f>
        <v>3952.2</v>
      </c>
      <c r="E49" s="9">
        <f t="shared" si="0"/>
        <v>56.077073696756422</v>
      </c>
    </row>
    <row r="50" spans="1:5" ht="31.5" outlineLevel="1" x14ac:dyDescent="0.25">
      <c r="A50" s="13" t="s">
        <v>94</v>
      </c>
      <c r="B50" s="14" t="s">
        <v>95</v>
      </c>
      <c r="C50" s="15">
        <v>7047.8</v>
      </c>
      <c r="D50" s="15">
        <v>3952.2</v>
      </c>
      <c r="E50" s="8">
        <f t="shared" si="0"/>
        <v>56.077073696756422</v>
      </c>
    </row>
    <row r="51" spans="1:5" ht="47.25" x14ac:dyDescent="0.25">
      <c r="A51" s="1" t="s">
        <v>96</v>
      </c>
      <c r="B51" s="11" t="s">
        <v>97</v>
      </c>
      <c r="C51" s="12">
        <f>C52</f>
        <v>14304.3</v>
      </c>
      <c r="D51" s="12">
        <f>D52</f>
        <v>8050.4</v>
      </c>
      <c r="E51" s="9">
        <f t="shared" si="0"/>
        <v>56.279580266073836</v>
      </c>
    </row>
    <row r="52" spans="1:5" ht="47.25" customHeight="1" outlineLevel="1" x14ac:dyDescent="0.25">
      <c r="A52" s="13" t="s">
        <v>98</v>
      </c>
      <c r="B52" s="14" t="s">
        <v>99</v>
      </c>
      <c r="C52" s="15">
        <v>14304.3</v>
      </c>
      <c r="D52" s="15">
        <v>8050.4</v>
      </c>
      <c r="E52" s="8">
        <f t="shared" si="0"/>
        <v>56.279580266073836</v>
      </c>
    </row>
    <row r="53" spans="1:5" ht="12.75" customHeight="1" x14ac:dyDescent="0.25">
      <c r="A53" s="16" t="s">
        <v>1</v>
      </c>
      <c r="B53" s="17"/>
      <c r="C53" s="18">
        <f>C4+C12+C14+C18+C24+C29+C32+C38+C41+C46+C49+C51</f>
        <v>2854939.2999999993</v>
      </c>
      <c r="D53" s="18">
        <f>D4+D12+D14+D18+D24+D29+D32+D38+D41+D46+D49+D51</f>
        <v>1325093.0999999999</v>
      </c>
      <c r="E53" s="9">
        <f t="shared" si="0"/>
        <v>46.414055107931723</v>
      </c>
    </row>
    <row r="55" spans="1:5" ht="12.75" customHeight="1" x14ac:dyDescent="0.25">
      <c r="A55" s="10" t="s">
        <v>104</v>
      </c>
    </row>
  </sheetData>
  <mergeCells count="1">
    <mergeCell ref="A1:E1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Бюджет</vt:lpstr>
      <vt:lpstr>Бюджет!APPT</vt:lpstr>
      <vt:lpstr>Бюджет!LAST_CELL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С. Козина</dc:creator>
  <dc:description>POI HSSF rep:2.54.0.215</dc:description>
  <cp:lastModifiedBy>Светлана С. Козина</cp:lastModifiedBy>
  <cp:lastPrinted>2022-08-08T06:31:23Z</cp:lastPrinted>
  <dcterms:created xsi:type="dcterms:W3CDTF">2022-08-08T06:24:52Z</dcterms:created>
  <dcterms:modified xsi:type="dcterms:W3CDTF">2022-08-08T06:35:00Z</dcterms:modified>
</cp:coreProperties>
</file>