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650"/>
  </bookViews>
  <sheets>
    <sheet name="Лист1" sheetId="3" r:id="rId1"/>
  </sheets>
  <definedNames>
    <definedName name="_xlnm._FilterDatabase" localSheetId="0" hidden="1">Лист1!$A$3:$F$66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  <c r="D36" i="3"/>
  <c r="F38" i="3"/>
  <c r="E33" i="3"/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9" i="3"/>
  <c r="F40" i="3"/>
  <c r="F41" i="3"/>
  <c r="F42" i="3"/>
  <c r="F43" i="3"/>
  <c r="F44" i="3"/>
  <c r="F45" i="3"/>
  <c r="F46" i="3"/>
  <c r="F47" i="3"/>
  <c r="F49" i="3"/>
  <c r="F50" i="3"/>
  <c r="F51" i="3"/>
  <c r="F52" i="3"/>
  <c r="F53" i="3"/>
  <c r="F54" i="3"/>
  <c r="F55" i="3"/>
  <c r="F56" i="3"/>
  <c r="F57" i="3"/>
  <c r="F58" i="3"/>
  <c r="F59" i="3"/>
  <c r="F61" i="3"/>
  <c r="F62" i="3"/>
  <c r="F66" i="3"/>
  <c r="E5" i="3" l="1"/>
  <c r="E48" i="3" l="1"/>
  <c r="D48" i="3"/>
  <c r="F36" i="3"/>
  <c r="D33" i="3"/>
  <c r="F33" i="3" s="1"/>
  <c r="D5" i="3"/>
  <c r="F5" i="3" s="1"/>
  <c r="E60" i="3"/>
  <c r="D60" i="3"/>
  <c r="F60" i="3" l="1"/>
  <c r="E32" i="3"/>
  <c r="E31" i="3" s="1"/>
  <c r="F48" i="3"/>
  <c r="D32" i="3"/>
  <c r="F32" i="3" l="1"/>
  <c r="D31" i="3"/>
  <c r="F31" i="3" s="1"/>
  <c r="D4" i="3" l="1"/>
  <c r="E4" i="3"/>
  <c r="F4" i="3" l="1"/>
</calcChain>
</file>

<file path=xl/sharedStrings.xml><?xml version="1.0" encoding="utf-8"?>
<sst xmlns="http://schemas.openxmlformats.org/spreadsheetml/2006/main" count="199" uniqueCount="137">
  <si>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</si>
  <si>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</si>
  <si>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</si>
  <si>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</si>
  <si>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</si>
  <si>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</si>
  <si>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</si>
  <si>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</si>
  <si>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</si>
  <si>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</si>
  <si>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</si>
  <si>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</si>
  <si>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</si>
  <si>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</si>
  <si>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</si>
  <si>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</si>
  <si>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</si>
  <si>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</si>
  <si>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</si>
  <si>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</si>
  <si>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</si>
  <si>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</si>
  <si>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</si>
  <si>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</si>
  <si>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</si>
  <si>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</si>
  <si>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</si>
  <si>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</si>
  <si>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</si>
  <si>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</si>
  <si>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</si>
  <si>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</si>
  <si>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</si>
  <si>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</si>
  <si>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</si>
  <si>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</si>
  <si>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</si>
  <si>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</si>
  <si>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</si>
  <si>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</si>
  <si>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</si>
  <si>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</si>
  <si>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</si>
  <si>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</si>
  <si>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</si>
  <si>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</si>
  <si>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</si>
  <si>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</si>
  <si>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</si>
  <si>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</si>
  <si>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</si>
  <si>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</si>
  <si>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</si>
  <si>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</si>
  <si>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</si>
  <si>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</si>
  <si>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</si>
  <si>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</si>
  <si>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</si>
  <si>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</si>
  <si>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</si>
  <si>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</si>
  <si>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</si>
  <si>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</si>
  <si>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</si>
  <si>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</si>
  <si>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</si>
  <si>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</si>
  <si>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</si>
  <si>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</si>
  <si>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</si>
  <si>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</si>
  <si>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</si>
  <si>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</si>
  <si>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</si>
  <si>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</si>
  <si>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</si>
  <si>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</si>
  <si>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</si>
  <si>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</si>
  <si>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</si>
  <si>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</si>
  <si>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</si>
  <si>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</si>
  <si>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</si>
  <si>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</si>
  <si>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</si>
  <si>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</si>
  <si>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</si>
  <si>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</si>
  <si>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</si>
  <si>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</si>
  <si>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</si>
  <si>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</si>
  <si>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</si>
  <si>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</si>
  <si>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</si>
  <si>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</si>
  <si>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</si>
  <si>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</si>
  <si>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</si>
  <si>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</si>
  <si>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</si>
  <si>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</si>
  <si>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</si>
  <si>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</si>
  <si>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</si>
  <si>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</si>
  <si>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</si>
  <si>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</si>
  <si>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</si>
  <si>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</si>
  <si>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</si>
  <si>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</si>
  <si>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</si>
  <si>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</si>
  <si>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</si>
  <si>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</si>
  <si>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</si>
  <si>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</si>
  <si>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</si>
  <si>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</si>
  <si>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</si>
  <si>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</si>
  <si>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</si>
  <si>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</si>
  <si>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</si>
  <si>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</si>
  <si>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</si>
  <si>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</si>
  <si>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</si>
  <si>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</si>
  <si>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</si>
  <si>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Исполнение бюджета Балахнинского муниципального округа по доходам на 01.06.2022 г.</t>
  </si>
  <si>
    <t>Факт исполнения на 01.06.2022 г.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</si>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</sst>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53" zoomScale="50" zoomScaleNormal="50" workbookViewId="0">
      <selection activeCell="D4" sqref="D4"/>
    </sheetView>
  </sheetViews>
  <sheetFormatPr defaultColWidth="9.1796875" defaultRowHeight="18" x14ac:dyDescent="0.4"/>
  <cols>
    <col min="1" max="1" width="126" style="4" customWidth="1"/>
    <col min="2" max="2" width="10.453125" style="4" customWidth="1"/>
    <col min="3" max="3" width="36.453125" style="4" customWidth="1"/>
    <col min="4" max="4" width="23.54296875" style="7" customWidth="1"/>
    <col min="5" max="5" width="21.7265625" style="3" customWidth="1"/>
    <col min="6" max="6" width="17.1796875" style="3" customWidth="1"/>
    <col min="7" max="16384" width="9.1796875" style="4"/>
  </cols>
  <sheetData>
    <row r="1" spans="1:6" ht="42" customHeight="1" x14ac:dyDescent="0.5">
      <c r="A1" s="28" t="s">
        <v>133</v>
      </c>
      <c r="B1" s="28"/>
      <c r="C1" s="28"/>
      <c r="D1" s="28"/>
      <c r="E1" s="28"/>
      <c r="F1" s="28"/>
    </row>
    <row r="2" spans="1:6" ht="42" customHeight="1" x14ac:dyDescent="0.4">
      <c r="A2" s="29"/>
      <c r="B2" s="30"/>
      <c r="C2" s="30"/>
      <c r="D2" s="30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134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31">
        <f>D5+D31</f>
        <v>2718014.8</v>
      </c>
      <c r="E4" s="31">
        <f>E5+E31</f>
        <v>1012333.2999999998</v>
      </c>
      <c r="F4" s="31">
        <f>E4/D4%</f>
        <v>37.245319635492784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31">
        <f>SUM(D6:D30)</f>
        <v>738618.49999999977</v>
      </c>
      <c r="E5" s="31">
        <f>SUM(E6:E30)</f>
        <v>323902.39999999985</v>
      </c>
      <c r="F5" s="31">
        <f t="shared" ref="F5:F66" si="0">E5/D5%</f>
        <v>43.852462401090676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32">
        <v>450652.1</v>
      </c>
      <c r="E6" s="32">
        <v>193580.6</v>
      </c>
      <c r="F6" s="32">
        <f t="shared" si="0"/>
        <v>42.955663581729681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32">
        <v>18492.8</v>
      </c>
      <c r="E7" s="32">
        <v>9268.1</v>
      </c>
      <c r="F7" s="32">
        <f t="shared" si="0"/>
        <v>50.117342965911057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32">
        <v>38026.9</v>
      </c>
      <c r="E8" s="32">
        <v>23766.799999999999</v>
      </c>
      <c r="F8" s="32">
        <f t="shared" si="0"/>
        <v>62.499967128532695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32">
        <v>0</v>
      </c>
      <c r="E9" s="32">
        <v>265.89999999999998</v>
      </c>
      <c r="F9" s="32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32">
        <v>4.7</v>
      </c>
      <c r="E10" s="32">
        <v>4.5999999999999996</v>
      </c>
      <c r="F10" s="32">
        <f t="shared" si="0"/>
        <v>97.872340425531902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32">
        <v>13082.8</v>
      </c>
      <c r="E11" s="32">
        <v>5852.7</v>
      </c>
      <c r="F11" s="32">
        <f t="shared" si="0"/>
        <v>44.73583636530406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32">
        <v>45862.8</v>
      </c>
      <c r="E12" s="32">
        <v>4192.8</v>
      </c>
      <c r="F12" s="32">
        <f t="shared" si="0"/>
        <v>9.1420497658232804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32">
        <v>68730.5</v>
      </c>
      <c r="E13" s="32">
        <v>35425.800000000003</v>
      </c>
      <c r="F13" s="32">
        <f t="shared" si="0"/>
        <v>51.543055848567967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32">
        <v>11197.1</v>
      </c>
      <c r="E14" s="32">
        <v>4821.6000000000004</v>
      </c>
      <c r="F14" s="32">
        <f t="shared" si="0"/>
        <v>43.061149761991949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32">
        <v>0</v>
      </c>
      <c r="E15" s="32">
        <v>0</v>
      </c>
      <c r="F15" s="32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32">
        <v>49831.199999999997</v>
      </c>
      <c r="E16" s="32">
        <v>9300.7999999999993</v>
      </c>
      <c r="F16" s="32">
        <f t="shared" si="0"/>
        <v>18.664611729197773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32">
        <v>636.6</v>
      </c>
      <c r="E17" s="32">
        <v>353.6</v>
      </c>
      <c r="F17" s="32">
        <f t="shared" si="0"/>
        <v>55.545083254791074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32">
        <v>1300</v>
      </c>
      <c r="E18" s="32">
        <v>32.1</v>
      </c>
      <c r="F18" s="32">
        <f t="shared" si="0"/>
        <v>2.4692307692307693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32">
        <v>2700</v>
      </c>
      <c r="E19" s="32">
        <v>1018.1</v>
      </c>
      <c r="F19" s="32">
        <f t="shared" si="0"/>
        <v>37.707407407407409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32">
        <v>1.1000000000000001</v>
      </c>
      <c r="E20" s="32">
        <v>0.4</v>
      </c>
      <c r="F20" s="32">
        <f t="shared" si="0"/>
        <v>36.36363636363636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32">
        <v>3765.1</v>
      </c>
      <c r="E21" s="32">
        <v>1244.2</v>
      </c>
      <c r="F21" s="32">
        <f t="shared" si="0"/>
        <v>33.045603038431921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32">
        <v>596.5</v>
      </c>
      <c r="E22" s="32">
        <v>494</v>
      </c>
      <c r="F22" s="32">
        <f t="shared" si="0"/>
        <v>82.816429170159267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32">
        <v>18988.2</v>
      </c>
      <c r="E23" s="32">
        <v>22494.1</v>
      </c>
      <c r="F23" s="32">
        <f t="shared" si="0"/>
        <v>118.46357211320714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32">
        <v>257.39999999999998</v>
      </c>
      <c r="E24" s="32">
        <v>354.5</v>
      </c>
      <c r="F24" s="32">
        <f t="shared" si="0"/>
        <v>137.72338772338773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32">
        <v>6240</v>
      </c>
      <c r="E25" s="32">
        <v>356.5</v>
      </c>
      <c r="F25" s="32">
        <f t="shared" si="0"/>
        <v>5.7131410256410255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32">
        <v>0</v>
      </c>
      <c r="E26" s="32">
        <v>0</v>
      </c>
      <c r="F26" s="32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32">
        <v>1320</v>
      </c>
      <c r="E27" s="32">
        <v>1099.4000000000001</v>
      </c>
      <c r="F27" s="32">
        <f t="shared" si="0"/>
        <v>83.287878787878796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32">
        <v>1000</v>
      </c>
      <c r="E28" s="32">
        <v>52.1</v>
      </c>
      <c r="F28" s="32">
        <f t="shared" si="0"/>
        <v>5.21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32">
        <v>5333.7</v>
      </c>
      <c r="E29" s="32">
        <v>9377.6</v>
      </c>
      <c r="F29" s="32">
        <f t="shared" si="0"/>
        <v>175.81791251851436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32">
        <v>599</v>
      </c>
      <c r="E30" s="32">
        <v>546.1</v>
      </c>
      <c r="F30" s="32">
        <f t="shared" si="0"/>
        <v>91.168614357262101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31">
        <f>D32+D64+D66+D65+D63</f>
        <v>1979396.3</v>
      </c>
      <c r="E31" s="31">
        <f>E32+E64+E66+E65+E63</f>
        <v>688430.89999999991</v>
      </c>
      <c r="F31" s="31">
        <f t="shared" si="0"/>
        <v>34.779841712344307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31">
        <f>D33+D36+D48+D60</f>
        <v>1982476.6</v>
      </c>
      <c r="E32" s="31">
        <f>E33+E36+E48+E60</f>
        <v>680735.7</v>
      </c>
      <c r="F32" s="31">
        <f t="shared" si="0"/>
        <v>34.33764111011449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31">
        <f>D34+D35</f>
        <v>431205.7</v>
      </c>
      <c r="E33" s="31">
        <f>E34+E35</f>
        <v>171468.6</v>
      </c>
      <c r="F33" s="31">
        <f t="shared" si="0"/>
        <v>39.764919619569042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32">
        <v>393615.5</v>
      </c>
      <c r="E34" s="32">
        <v>155806.1</v>
      </c>
      <c r="F34" s="32">
        <f t="shared" si="0"/>
        <v>39.583324335550813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32">
        <v>37590.199999999997</v>
      </c>
      <c r="E35" s="32">
        <v>15662.5</v>
      </c>
      <c r="F35" s="32">
        <f t="shared" si="0"/>
        <v>41.666444977680356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31">
        <f>SUM(D37:D47)</f>
        <v>512141.10000000003</v>
      </c>
      <c r="E36" s="31">
        <f>SUM(E37:E47)</f>
        <v>57532.899999999994</v>
      </c>
      <c r="F36" s="31">
        <f t="shared" si="0"/>
        <v>11.233798654316162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32">
        <v>128101.3</v>
      </c>
      <c r="E37" s="32">
        <v>21468</v>
      </c>
      <c r="F37" s="32">
        <f t="shared" si="0"/>
        <v>16.758612129619294</v>
      </c>
    </row>
    <row r="38" spans="1:6" s="1" customFormat="1" ht="62.5" customHeight="1" x14ac:dyDescent="0.4">
      <c r="A38" s="21" t="s">
        <v>135</v>
      </c>
      <c r="B38" s="22" t="s">
        <v>121</v>
      </c>
      <c r="C38" s="9" t="s">
        <v>136</v>
      </c>
      <c r="D38" s="32">
        <v>10371.299999999999</v>
      </c>
      <c r="E38" s="32">
        <v>0</v>
      </c>
      <c r="F38" s="32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32">
        <v>111593.9</v>
      </c>
      <c r="E39" s="32">
        <v>2033.9</v>
      </c>
      <c r="F39" s="32">
        <f t="shared" si="0"/>
        <v>1.8225906613175096</v>
      </c>
    </row>
    <row r="40" spans="1:6" s="1" customFormat="1" ht="61.5" customHeight="1" x14ac:dyDescent="0.4">
      <c r="A40" s="23" t="s">
        <v>5</v>
      </c>
      <c r="B40" s="22" t="s">
        <v>121</v>
      </c>
      <c r="C40" s="9" t="s">
        <v>57</v>
      </c>
      <c r="D40" s="32">
        <v>3733.4</v>
      </c>
      <c r="E40" s="32">
        <v>68.599999999999994</v>
      </c>
      <c r="F40" s="32">
        <f t="shared" si="0"/>
        <v>1.8374671880859268</v>
      </c>
    </row>
    <row r="41" spans="1:6" s="1" customFormat="1" ht="59.25" customHeight="1" x14ac:dyDescent="0.4">
      <c r="A41" s="21" t="s">
        <v>58</v>
      </c>
      <c r="B41" s="22" t="s">
        <v>121</v>
      </c>
      <c r="C41" s="9" t="s">
        <v>59</v>
      </c>
      <c r="D41" s="32">
        <v>38862.800000000003</v>
      </c>
      <c r="E41" s="32">
        <v>21590.400000000001</v>
      </c>
      <c r="F41" s="32">
        <f t="shared" si="0"/>
        <v>55.555441193120409</v>
      </c>
    </row>
    <row r="42" spans="1:6" s="1" customFormat="1" ht="43.5" customHeight="1" x14ac:dyDescent="0.4">
      <c r="A42" s="21" t="s">
        <v>60</v>
      </c>
      <c r="B42" s="22" t="s">
        <v>121</v>
      </c>
      <c r="C42" s="9" t="s">
        <v>61</v>
      </c>
      <c r="D42" s="32">
        <v>415.7</v>
      </c>
      <c r="E42" s="32">
        <v>415.7</v>
      </c>
      <c r="F42" s="32">
        <f t="shared" si="0"/>
        <v>100</v>
      </c>
    </row>
    <row r="43" spans="1:6" s="1" customFormat="1" ht="39" customHeight="1" x14ac:dyDescent="0.4">
      <c r="A43" s="21" t="s">
        <v>62</v>
      </c>
      <c r="B43" s="22" t="s">
        <v>121</v>
      </c>
      <c r="C43" s="9" t="s">
        <v>63</v>
      </c>
      <c r="D43" s="32">
        <v>915.7</v>
      </c>
      <c r="E43" s="32">
        <v>915.7</v>
      </c>
      <c r="F43" s="32">
        <f t="shared" si="0"/>
        <v>100</v>
      </c>
    </row>
    <row r="44" spans="1:6" s="1" customFormat="1" ht="43.5" customHeight="1" x14ac:dyDescent="0.4">
      <c r="A44" s="21" t="s">
        <v>64</v>
      </c>
      <c r="B44" s="22" t="s">
        <v>121</v>
      </c>
      <c r="C44" s="9" t="s">
        <v>65</v>
      </c>
      <c r="D44" s="32">
        <v>350.9</v>
      </c>
      <c r="E44" s="32">
        <v>350.9</v>
      </c>
      <c r="F44" s="32">
        <f t="shared" si="0"/>
        <v>100</v>
      </c>
    </row>
    <row r="45" spans="1:6" s="1" customFormat="1" ht="43.5" customHeight="1" x14ac:dyDescent="0.4">
      <c r="A45" s="21" t="s">
        <v>122</v>
      </c>
      <c r="B45" s="22" t="s">
        <v>121</v>
      </c>
      <c r="C45" s="9" t="s">
        <v>66</v>
      </c>
      <c r="D45" s="32">
        <v>21892.7</v>
      </c>
      <c r="E45" s="32">
        <v>0</v>
      </c>
      <c r="F45" s="32">
        <f t="shared" si="0"/>
        <v>0</v>
      </c>
    </row>
    <row r="46" spans="1:6" s="1" customFormat="1" ht="43.5" customHeight="1" x14ac:dyDescent="0.4">
      <c r="A46" s="21" t="s">
        <v>123</v>
      </c>
      <c r="B46" s="22" t="s">
        <v>121</v>
      </c>
      <c r="C46" s="9" t="s">
        <v>124</v>
      </c>
      <c r="D46" s="32">
        <v>13984.6</v>
      </c>
      <c r="E46" s="32">
        <v>4205.1000000000004</v>
      </c>
      <c r="F46" s="32">
        <f t="shared" si="0"/>
        <v>30.069505026958229</v>
      </c>
    </row>
    <row r="47" spans="1:6" s="1" customFormat="1" ht="43.5" customHeight="1" x14ac:dyDescent="0.4">
      <c r="A47" s="21" t="s">
        <v>67</v>
      </c>
      <c r="B47" s="22" t="s">
        <v>121</v>
      </c>
      <c r="C47" s="9" t="s">
        <v>68</v>
      </c>
      <c r="D47" s="32">
        <v>181918.8</v>
      </c>
      <c r="E47" s="32">
        <v>6484.6</v>
      </c>
      <c r="F47" s="32">
        <f t="shared" si="0"/>
        <v>3.5645573739492571</v>
      </c>
    </row>
    <row r="48" spans="1:6" s="1" customFormat="1" ht="42" customHeight="1" x14ac:dyDescent="0.35">
      <c r="A48" s="10" t="s">
        <v>69</v>
      </c>
      <c r="B48" s="24" t="s">
        <v>121</v>
      </c>
      <c r="C48" s="11" t="s">
        <v>70</v>
      </c>
      <c r="D48" s="31">
        <f>SUM(D49:D59)</f>
        <v>869304.8</v>
      </c>
      <c r="E48" s="31">
        <f>SUM(E49:E59)</f>
        <v>376981.39999999997</v>
      </c>
      <c r="F48" s="31">
        <f t="shared" si="0"/>
        <v>43.365848204220192</v>
      </c>
    </row>
    <row r="49" spans="1:6" s="1" customFormat="1" ht="42" customHeight="1" x14ac:dyDescent="0.4">
      <c r="A49" s="21" t="s">
        <v>71</v>
      </c>
      <c r="B49" s="22" t="s">
        <v>121</v>
      </c>
      <c r="C49" s="9" t="s">
        <v>72</v>
      </c>
      <c r="D49" s="32">
        <v>767574.4</v>
      </c>
      <c r="E49" s="32">
        <v>344793.1</v>
      </c>
      <c r="F49" s="32">
        <f t="shared" si="0"/>
        <v>44.919827967165133</v>
      </c>
    </row>
    <row r="50" spans="1:6" s="1" customFormat="1" ht="64.5" customHeight="1" x14ac:dyDescent="0.4">
      <c r="A50" s="21" t="s">
        <v>73</v>
      </c>
      <c r="B50" s="22" t="s">
        <v>121</v>
      </c>
      <c r="C50" s="9" t="s">
        <v>74</v>
      </c>
      <c r="D50" s="32">
        <v>17059.2</v>
      </c>
      <c r="E50" s="32">
        <v>7129.3</v>
      </c>
      <c r="F50" s="32">
        <f t="shared" si="0"/>
        <v>41.791525980116297</v>
      </c>
    </row>
    <row r="51" spans="1:6" s="1" customFormat="1" ht="60" customHeight="1" x14ac:dyDescent="0.4">
      <c r="A51" s="21" t="s">
        <v>75</v>
      </c>
      <c r="B51" s="22" t="s">
        <v>121</v>
      </c>
      <c r="C51" s="9" t="s">
        <v>76</v>
      </c>
      <c r="D51" s="32">
        <v>38001.1</v>
      </c>
      <c r="E51" s="32">
        <v>0</v>
      </c>
      <c r="F51" s="32">
        <f t="shared" si="0"/>
        <v>0</v>
      </c>
    </row>
    <row r="52" spans="1:6" s="1" customFormat="1" ht="42" customHeight="1" x14ac:dyDescent="0.4">
      <c r="A52" s="21" t="s">
        <v>77</v>
      </c>
      <c r="B52" s="22" t="s">
        <v>121</v>
      </c>
      <c r="C52" s="9" t="s">
        <v>78</v>
      </c>
      <c r="D52" s="32">
        <v>1202.5</v>
      </c>
      <c r="E52" s="32">
        <v>473.9</v>
      </c>
      <c r="F52" s="32">
        <f t="shared" si="0"/>
        <v>39.409563409563404</v>
      </c>
    </row>
    <row r="53" spans="1:6" s="1" customFormat="1" ht="57.75" customHeight="1" x14ac:dyDescent="0.4">
      <c r="A53" s="21" t="s">
        <v>79</v>
      </c>
      <c r="B53" s="22" t="s">
        <v>121</v>
      </c>
      <c r="C53" s="9" t="s">
        <v>80</v>
      </c>
      <c r="D53" s="32">
        <v>220.3</v>
      </c>
      <c r="E53" s="32">
        <v>191.4</v>
      </c>
      <c r="F53" s="32">
        <f t="shared" si="0"/>
        <v>86.881525192918744</v>
      </c>
    </row>
    <row r="54" spans="1:6" s="1" customFormat="1" ht="60" customHeight="1" x14ac:dyDescent="0.4">
      <c r="A54" s="21" t="s">
        <v>125</v>
      </c>
      <c r="B54" s="22" t="s">
        <v>121</v>
      </c>
      <c r="C54" s="9" t="s">
        <v>81</v>
      </c>
      <c r="D54" s="32">
        <v>1599.3</v>
      </c>
      <c r="E54" s="32">
        <v>0</v>
      </c>
      <c r="F54" s="32">
        <f t="shared" si="0"/>
        <v>0</v>
      </c>
    </row>
    <row r="55" spans="1:6" s="1" customFormat="1" ht="60" customHeight="1" x14ac:dyDescent="0.4">
      <c r="A55" s="21" t="s">
        <v>126</v>
      </c>
      <c r="B55" s="22" t="s">
        <v>121</v>
      </c>
      <c r="C55" s="9" t="s">
        <v>82</v>
      </c>
      <c r="D55" s="32">
        <v>1599.3</v>
      </c>
      <c r="E55" s="32">
        <v>1599.3</v>
      </c>
      <c r="F55" s="32">
        <f t="shared" si="0"/>
        <v>100</v>
      </c>
    </row>
    <row r="56" spans="1:6" s="1" customFormat="1" ht="65.25" customHeight="1" x14ac:dyDescent="0.4">
      <c r="A56" s="21" t="s">
        <v>83</v>
      </c>
      <c r="B56" s="22" t="s">
        <v>121</v>
      </c>
      <c r="C56" s="9" t="s">
        <v>84</v>
      </c>
      <c r="D56" s="32">
        <v>28045.200000000001</v>
      </c>
      <c r="E56" s="32">
        <v>16827.099999999999</v>
      </c>
      <c r="F56" s="32">
        <f t="shared" si="0"/>
        <v>59.999928686548849</v>
      </c>
    </row>
    <row r="57" spans="1:6" s="1" customFormat="1" ht="45" customHeight="1" x14ac:dyDescent="0.4">
      <c r="A57" s="21" t="s">
        <v>85</v>
      </c>
      <c r="B57" s="22" t="s">
        <v>121</v>
      </c>
      <c r="C57" s="9" t="s">
        <v>86</v>
      </c>
      <c r="D57" s="32">
        <v>2574.5</v>
      </c>
      <c r="E57" s="32">
        <v>798.8</v>
      </c>
      <c r="F57" s="32">
        <f t="shared" si="0"/>
        <v>31.027383958050105</v>
      </c>
    </row>
    <row r="58" spans="1:6" s="1" customFormat="1" ht="46.5" customHeight="1" x14ac:dyDescent="0.4">
      <c r="A58" s="21" t="s">
        <v>87</v>
      </c>
      <c r="B58" s="22" t="s">
        <v>121</v>
      </c>
      <c r="C58" s="9" t="s">
        <v>88</v>
      </c>
      <c r="D58" s="32">
        <v>6840.3</v>
      </c>
      <c r="E58" s="32">
        <v>2874.1</v>
      </c>
      <c r="F58" s="32">
        <f t="shared" si="0"/>
        <v>42.017162989927336</v>
      </c>
    </row>
    <row r="59" spans="1:6" s="1" customFormat="1" ht="42" customHeight="1" x14ac:dyDescent="0.4">
      <c r="A59" s="21" t="s">
        <v>127</v>
      </c>
      <c r="B59" s="22" t="s">
        <v>121</v>
      </c>
      <c r="C59" s="9" t="s">
        <v>128</v>
      </c>
      <c r="D59" s="32">
        <v>4588.7</v>
      </c>
      <c r="E59" s="32">
        <v>2294.4</v>
      </c>
      <c r="F59" s="32">
        <f t="shared" si="0"/>
        <v>50.001089633229455</v>
      </c>
    </row>
    <row r="60" spans="1:6" s="1" customFormat="1" ht="42" customHeight="1" x14ac:dyDescent="0.35">
      <c r="A60" s="10" t="s">
        <v>100</v>
      </c>
      <c r="B60" s="25" t="s">
        <v>121</v>
      </c>
      <c r="C60" s="11" t="s">
        <v>89</v>
      </c>
      <c r="D60" s="31">
        <f>D61+D62</f>
        <v>169825</v>
      </c>
      <c r="E60" s="31">
        <f>E61+E62</f>
        <v>74752.800000000003</v>
      </c>
      <c r="F60" s="31">
        <f t="shared" si="0"/>
        <v>44.017547475342269</v>
      </c>
    </row>
    <row r="61" spans="1:6" ht="67.5" customHeight="1" x14ac:dyDescent="0.4">
      <c r="A61" s="21" t="s">
        <v>129</v>
      </c>
      <c r="B61" s="22" t="s">
        <v>121</v>
      </c>
      <c r="C61" s="9" t="s">
        <v>131</v>
      </c>
      <c r="D61" s="32">
        <v>70000</v>
      </c>
      <c r="E61" s="32">
        <v>8182.3</v>
      </c>
      <c r="F61" s="32">
        <f t="shared" si="0"/>
        <v>11.689</v>
      </c>
    </row>
    <row r="62" spans="1:6" s="19" customFormat="1" ht="42" customHeight="1" x14ac:dyDescent="0.4">
      <c r="A62" s="21" t="s">
        <v>130</v>
      </c>
      <c r="B62" s="22" t="s">
        <v>121</v>
      </c>
      <c r="C62" s="9" t="s">
        <v>115</v>
      </c>
      <c r="D62" s="32">
        <v>99825</v>
      </c>
      <c r="E62" s="32">
        <v>66570.5</v>
      </c>
      <c r="F62" s="32">
        <f t="shared" si="0"/>
        <v>66.687202604557982</v>
      </c>
    </row>
    <row r="63" spans="1:6" s="1" customFormat="1" ht="36" customHeight="1" x14ac:dyDescent="0.35">
      <c r="A63" s="10" t="s">
        <v>113</v>
      </c>
      <c r="B63" s="24" t="s">
        <v>121</v>
      </c>
      <c r="C63" s="18" t="s">
        <v>114</v>
      </c>
      <c r="D63" s="31">
        <v>0</v>
      </c>
      <c r="E63" s="31">
        <v>0</v>
      </c>
      <c r="F63" s="31">
        <v>0</v>
      </c>
    </row>
    <row r="64" spans="1:6" s="1" customFormat="1" ht="32.25" customHeight="1" x14ac:dyDescent="0.35">
      <c r="A64" s="17" t="s">
        <v>90</v>
      </c>
      <c r="B64" s="24" t="s">
        <v>121</v>
      </c>
      <c r="C64" s="18" t="s">
        <v>91</v>
      </c>
      <c r="D64" s="31">
        <v>0</v>
      </c>
      <c r="E64" s="31">
        <v>0</v>
      </c>
      <c r="F64" s="31">
        <v>0</v>
      </c>
    </row>
    <row r="65" spans="1:6" s="1" customFormat="1" ht="72" customHeight="1" x14ac:dyDescent="0.35">
      <c r="A65" s="10" t="s">
        <v>103</v>
      </c>
      <c r="B65" s="24" t="s">
        <v>121</v>
      </c>
      <c r="C65" s="11" t="s">
        <v>104</v>
      </c>
      <c r="D65" s="31">
        <v>0</v>
      </c>
      <c r="E65" s="31">
        <v>21915</v>
      </c>
      <c r="F65" s="31">
        <v>0</v>
      </c>
    </row>
    <row r="66" spans="1:6" s="1" customFormat="1" ht="54" customHeight="1" x14ac:dyDescent="0.35">
      <c r="A66" s="10" t="s">
        <v>92</v>
      </c>
      <c r="B66" s="24" t="s">
        <v>121</v>
      </c>
      <c r="C66" s="11" t="s">
        <v>93</v>
      </c>
      <c r="D66" s="31">
        <v>-3080.3</v>
      </c>
      <c r="E66" s="31">
        <v>-14219.8</v>
      </c>
      <c r="F66" s="31">
        <f t="shared" si="0"/>
        <v>461.63685355322531</v>
      </c>
    </row>
    <row r="70" spans="1:6" ht="41.25" customHeight="1" x14ac:dyDescent="0.4">
      <c r="A70" s="26" t="s">
        <v>101</v>
      </c>
      <c r="C70" s="4" t="s">
        <v>102</v>
      </c>
    </row>
  </sheetData>
  <autoFilter ref="A3:F66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2022-06-03T06:42:54Z</dcterms:modified>
</cp:coreProperties>
</file>