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90\obmen\ОТЧЕТЫ, ЗАДАНИЯ, ЗАПРОСЫ\МОНИТОРИНГ качества фин-го менджмента\"/>
    </mc:Choice>
  </mc:AlternateContent>
  <bookViews>
    <workbookView xWindow="0" yWindow="0" windowWidth="25600" windowHeight="10650"/>
  </bookViews>
  <sheets>
    <sheet name="Лист1" sheetId="1" r:id="rId1"/>
  </sheets>
  <definedNames>
    <definedName name="_xlnm.Print_Titles" localSheetId="0">Лист1!$A:$A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2" i="1" l="1"/>
  <c r="AW15" i="1"/>
  <c r="AX15" i="1" s="1"/>
  <c r="AX16" i="1" s="1"/>
  <c r="AV15" i="1"/>
  <c r="AV16" i="1" s="1"/>
  <c r="AX12" i="1"/>
  <c r="AX13" i="1"/>
  <c r="AX14" i="1"/>
  <c r="AX11" i="1"/>
  <c r="AT15" i="1"/>
  <c r="AN15" i="1"/>
  <c r="AN16" i="1" s="1"/>
  <c r="AO15" i="1"/>
  <c r="AO16" i="1" s="1"/>
  <c r="AP15" i="1"/>
  <c r="AP16" i="1" s="1"/>
  <c r="AQ15" i="1"/>
  <c r="AQ16" i="1" s="1"/>
  <c r="AR15" i="1"/>
  <c r="AR16" i="1" s="1"/>
  <c r="AS15" i="1"/>
  <c r="AS16" i="1" s="1"/>
  <c r="AM15" i="1"/>
  <c r="AM16" i="1" s="1"/>
  <c r="AU12" i="1"/>
  <c r="AU13" i="1"/>
  <c r="AU14" i="1"/>
  <c r="AU11" i="1"/>
  <c r="AK15" i="1"/>
  <c r="AJ15" i="1"/>
  <c r="AJ16" i="1" s="1"/>
  <c r="AI15" i="1"/>
  <c r="AI16" i="1" s="1"/>
  <c r="AH15" i="1"/>
  <c r="AH16" i="1" s="1"/>
  <c r="AL12" i="1"/>
  <c r="AL13" i="1"/>
  <c r="AL14" i="1"/>
  <c r="AL11" i="1"/>
  <c r="AY11" i="1" s="1"/>
  <c r="AG12" i="1"/>
  <c r="AG13" i="1"/>
  <c r="AG14" i="1"/>
  <c r="AG11" i="1"/>
  <c r="Z15" i="1"/>
  <c r="AA15" i="1"/>
  <c r="AA16" i="1" s="1"/>
  <c r="AB15" i="1"/>
  <c r="AB16" i="1" s="1"/>
  <c r="AC15" i="1"/>
  <c r="AC16" i="1" s="1"/>
  <c r="AD15" i="1"/>
  <c r="AD16" i="1" s="1"/>
  <c r="AE15" i="1"/>
  <c r="AE16" i="1" s="1"/>
  <c r="AF15" i="1"/>
  <c r="AF16" i="1" s="1"/>
  <c r="Y15" i="1"/>
  <c r="Y16" i="1" s="1"/>
  <c r="M15" i="1"/>
  <c r="N15" i="1"/>
  <c r="N16" i="1" s="1"/>
  <c r="O15" i="1"/>
  <c r="O16" i="1" s="1"/>
  <c r="P15" i="1"/>
  <c r="P16" i="1" s="1"/>
  <c r="Q15" i="1"/>
  <c r="Q16" i="1" s="1"/>
  <c r="R15" i="1"/>
  <c r="R16" i="1" s="1"/>
  <c r="S15" i="1"/>
  <c r="S16" i="1" s="1"/>
  <c r="T15" i="1"/>
  <c r="T16" i="1" s="1"/>
  <c r="U15" i="1"/>
  <c r="U16" i="1" s="1"/>
  <c r="V15" i="1"/>
  <c r="W15" i="1"/>
  <c r="W16" i="1" s="1"/>
  <c r="L15" i="1"/>
  <c r="L16" i="1" s="1"/>
  <c r="V16" i="1"/>
  <c r="X12" i="1"/>
  <c r="X13" i="1"/>
  <c r="X14" i="1"/>
  <c r="X11" i="1"/>
  <c r="K12" i="1"/>
  <c r="K13" i="1"/>
  <c r="K14" i="1"/>
  <c r="K11" i="1"/>
  <c r="D15" i="1"/>
  <c r="D16" i="1" s="1"/>
  <c r="E15" i="1"/>
  <c r="E16" i="1" s="1"/>
  <c r="F15" i="1"/>
  <c r="F16" i="1" s="1"/>
  <c r="G15" i="1"/>
  <c r="G16" i="1" s="1"/>
  <c r="H15" i="1"/>
  <c r="H16" i="1" s="1"/>
  <c r="I15" i="1"/>
  <c r="I16" i="1" s="1"/>
  <c r="J15" i="1"/>
  <c r="J16" i="1" s="1"/>
  <c r="C15" i="1"/>
  <c r="C16" i="1" s="1"/>
  <c r="F9" i="1"/>
  <c r="G9" i="1"/>
  <c r="AQ9" i="1"/>
  <c r="AX7" i="1"/>
  <c r="AW8" i="1"/>
  <c r="AX8" i="1" s="1"/>
  <c r="AX9" i="1" s="1"/>
  <c r="AV8" i="1"/>
  <c r="AV9" i="1" s="1"/>
  <c r="AU7" i="1"/>
  <c r="AN8" i="1"/>
  <c r="AN9" i="1" s="1"/>
  <c r="AO8" i="1"/>
  <c r="AO9" i="1" s="1"/>
  <c r="AP8" i="1"/>
  <c r="AP9" i="1" s="1"/>
  <c r="AQ8" i="1"/>
  <c r="AR8" i="1"/>
  <c r="AR9" i="1" s="1"/>
  <c r="AS8" i="1"/>
  <c r="AS9" i="1" s="1"/>
  <c r="AT8" i="1"/>
  <c r="AT9" i="1" s="1"/>
  <c r="AM8" i="1"/>
  <c r="AM9" i="1" s="1"/>
  <c r="AL7" i="1"/>
  <c r="AI8" i="1"/>
  <c r="AI9" i="1" s="1"/>
  <c r="AJ8" i="1"/>
  <c r="AJ9" i="1" s="1"/>
  <c r="AK8" i="1"/>
  <c r="AK9" i="1" s="1"/>
  <c r="AH8" i="1"/>
  <c r="AH9" i="1" s="1"/>
  <c r="AG7" i="1"/>
  <c r="Z8" i="1"/>
  <c r="AA8" i="1"/>
  <c r="AA9" i="1" s="1"/>
  <c r="AB8" i="1"/>
  <c r="AB9" i="1" s="1"/>
  <c r="AC8" i="1"/>
  <c r="AC9" i="1" s="1"/>
  <c r="AD8" i="1"/>
  <c r="AD9" i="1" s="1"/>
  <c r="AE8" i="1"/>
  <c r="AE9" i="1" s="1"/>
  <c r="AF8" i="1"/>
  <c r="AF9" i="1" s="1"/>
  <c r="Y8" i="1"/>
  <c r="Y9" i="1" s="1"/>
  <c r="X7" i="1"/>
  <c r="M8" i="1"/>
  <c r="M9" i="1" s="1"/>
  <c r="N8" i="1"/>
  <c r="N9" i="1" s="1"/>
  <c r="O8" i="1"/>
  <c r="O9" i="1" s="1"/>
  <c r="P8" i="1"/>
  <c r="P9" i="1" s="1"/>
  <c r="Q8" i="1"/>
  <c r="Q9" i="1" s="1"/>
  <c r="R8" i="1"/>
  <c r="R9" i="1" s="1"/>
  <c r="S8" i="1"/>
  <c r="S9" i="1" s="1"/>
  <c r="T8" i="1"/>
  <c r="T9" i="1" s="1"/>
  <c r="U8" i="1"/>
  <c r="U9" i="1" s="1"/>
  <c r="V8" i="1"/>
  <c r="V9" i="1" s="1"/>
  <c r="W8" i="1"/>
  <c r="W9" i="1" s="1"/>
  <c r="L8" i="1"/>
  <c r="L9" i="1" s="1"/>
  <c r="K7" i="1"/>
  <c r="D8" i="1"/>
  <c r="D9" i="1" s="1"/>
  <c r="E8" i="1"/>
  <c r="E9" i="1" s="1"/>
  <c r="F8" i="1"/>
  <c r="G8" i="1"/>
  <c r="H8" i="1"/>
  <c r="H9" i="1" s="1"/>
  <c r="I8" i="1"/>
  <c r="I9" i="1" s="1"/>
  <c r="J8" i="1"/>
  <c r="J9" i="1" s="1"/>
  <c r="C8" i="1"/>
  <c r="C9" i="1" s="1"/>
  <c r="AY14" i="1" l="1"/>
  <c r="AY13" i="1"/>
  <c r="AY8" i="1"/>
  <c r="AY9" i="1" s="1"/>
  <c r="AY7" i="1"/>
  <c r="AG15" i="1"/>
  <c r="AG16" i="1" s="1"/>
  <c r="X15" i="1"/>
  <c r="X16" i="1" s="1"/>
  <c r="AL8" i="1"/>
  <c r="AL9" i="1" s="1"/>
  <c r="X8" i="1"/>
  <c r="X9" i="1" s="1"/>
  <c r="AG8" i="1"/>
  <c r="AG9" i="1" s="1"/>
  <c r="Z16" i="1"/>
  <c r="AW9" i="1"/>
  <c r="AL15" i="1"/>
  <c r="AL16" i="1" s="1"/>
  <c r="AK16" i="1"/>
  <c r="AU15" i="1"/>
  <c r="AU16" i="1" s="1"/>
  <c r="AT16" i="1"/>
  <c r="Z9" i="1"/>
  <c r="K8" i="1"/>
  <c r="K9" i="1" s="1"/>
  <c r="AU8" i="1"/>
  <c r="AU9" i="1" s="1"/>
  <c r="AW16" i="1"/>
  <c r="M16" i="1"/>
  <c r="K15" i="1"/>
  <c r="K16" i="1" s="1"/>
  <c r="AY15" i="1" l="1"/>
  <c r="AY16" i="1" s="1"/>
</calcChain>
</file>

<file path=xl/sharedStrings.xml><?xml version="1.0" encoding="utf-8"?>
<sst xmlns="http://schemas.openxmlformats.org/spreadsheetml/2006/main" count="94" uniqueCount="52">
  <si>
    <t>Наименование главного распорядителя средств бюджета округа</t>
  </si>
  <si>
    <t>Код ГРБС (КВСР)</t>
  </si>
  <si>
    <r>
      <t xml:space="preserve">Р1
</t>
    </r>
    <r>
      <rPr>
        <sz val="10"/>
        <color theme="1"/>
        <rFont val="Times New Roman"/>
        <family val="1"/>
        <charset val="204"/>
      </rPr>
      <t>Своевременность представления реестра расходных обязательств ГРБС</t>
    </r>
  </si>
  <si>
    <t>значение показателя</t>
  </si>
  <si>
    <t>кол-во баллов</t>
  </si>
  <si>
    <r>
      <t xml:space="preserve">Р2
</t>
    </r>
    <r>
      <rPr>
        <sz val="10"/>
        <color theme="1"/>
        <rFont val="Times New Roman"/>
        <family val="1"/>
        <charset val="204"/>
      </rPr>
      <t>Доля бюджетных ассигнований, запланированных на реализацию муниципальных целевых программ</t>
    </r>
  </si>
  <si>
    <r>
      <t xml:space="preserve">Р3
</t>
    </r>
    <r>
      <rPr>
        <sz val="10"/>
        <color theme="1"/>
        <rFont val="Times New Roman"/>
        <family val="1"/>
        <charset val="204"/>
      </rPr>
      <t>Доля бюджетных ассигнований на предоставление мун.услуг в виде субсидий на мун.задание</t>
    </r>
  </si>
  <si>
    <r>
      <t xml:space="preserve">Р4
</t>
    </r>
    <r>
      <rPr>
        <sz val="10"/>
        <color theme="1"/>
        <rFont val="Times New Roman"/>
        <family val="1"/>
        <charset val="204"/>
      </rPr>
      <t>Кол-во внесенных изменений в сводную бюджетную роспись, произведенных ГРБС в отчетном году</t>
    </r>
  </si>
  <si>
    <r>
      <t xml:space="preserve">Р5
</t>
    </r>
    <r>
      <rPr>
        <sz val="10"/>
        <color theme="1"/>
        <rFont val="Times New Roman"/>
        <family val="1"/>
        <charset val="204"/>
      </rPr>
      <t>Уровень исполнения расходов ГРБС за счет средств бюджета БМО (без учета субвенций, субсидий и иных межбюджетных трансфертов)</t>
    </r>
  </si>
  <si>
    <r>
      <t xml:space="preserve">Р6
</t>
    </r>
    <r>
      <rPr>
        <sz val="10"/>
        <color theme="1"/>
        <rFont val="Times New Roman"/>
        <family val="1"/>
        <charset val="204"/>
      </rPr>
      <t>Доля кассовых расходов без учета субвенций, субсидий и иных межбюджетных трансфертов, произведенных ГРБС и подведомст.ему учр.в 4 кв.отч.года</t>
    </r>
  </si>
  <si>
    <r>
      <t xml:space="preserve">Р7
</t>
    </r>
    <r>
      <rPr>
        <sz val="10"/>
        <color theme="1"/>
        <rFont val="Times New Roman"/>
        <family val="1"/>
        <charset val="204"/>
      </rPr>
      <t>Своевременное доведение ГРБС показателей бюджетной росписи по расходам до подведомственных мун.учреждений</t>
    </r>
  </si>
  <si>
    <r>
      <t xml:space="preserve">Р8
</t>
    </r>
    <r>
      <rPr>
        <sz val="10"/>
        <color theme="1"/>
        <rFont val="Times New Roman"/>
        <family val="1"/>
        <charset val="204"/>
      </rPr>
      <t>Своевременное составление бюджетной росписи ГРБС и внесение изменений в нее</t>
    </r>
  </si>
  <si>
    <r>
      <t xml:space="preserve">Р9
</t>
    </r>
    <r>
      <rPr>
        <sz val="10"/>
        <color theme="1"/>
        <rFont val="Times New Roman"/>
        <family val="1"/>
        <charset val="204"/>
      </rPr>
      <t>Качество порядка составления, утверждения и ведения бюдж.смет подведомств.ГРБС мун.учреждений</t>
    </r>
  </si>
  <si>
    <r>
      <t xml:space="preserve">Р10
</t>
    </r>
    <r>
      <rPr>
        <sz val="10"/>
        <color theme="1"/>
        <rFont val="Times New Roman"/>
        <family val="1"/>
        <charset val="204"/>
      </rPr>
      <t>Оценка качества планирования бюджетных ассигнований</t>
    </r>
  </si>
  <si>
    <r>
      <t xml:space="preserve">Р11
</t>
    </r>
    <r>
      <rPr>
        <sz val="10"/>
        <color theme="1"/>
        <rFont val="Times New Roman"/>
        <family val="1"/>
        <charset val="204"/>
      </rPr>
      <t>Наличие у ГРБС и  подведомственных ему мун.учреждений нереальной к взысканию дебиторской задолженности</t>
    </r>
  </si>
  <si>
    <r>
      <t xml:space="preserve">Р12
Изменение </t>
    </r>
    <r>
      <rPr>
        <sz val="10"/>
        <color theme="1"/>
        <rFont val="Times New Roman"/>
        <family val="1"/>
        <charset val="204"/>
      </rPr>
      <t>дебиторской задолженности ГРБС и подведомств.ему муницип.учреждений в 1 квартале по сравнению с началом года</t>
    </r>
  </si>
  <si>
    <r>
      <t xml:space="preserve">Р13
Наличие у </t>
    </r>
    <r>
      <rPr>
        <sz val="10"/>
        <color theme="1"/>
        <rFont val="Times New Roman"/>
        <family val="1"/>
        <charset val="204"/>
      </rPr>
      <t>ГРБС и подведомств.ему муницип.учреждений просроченной кредиторской задолженности</t>
    </r>
  </si>
  <si>
    <t>Р14
Ежемесячное изменение кредиторской задолженности ГРБС и подведомст. ему мун.учрежд.в течение отчетного периода</t>
  </si>
  <si>
    <t>Р15
Представление в составе годовой бюджетной отчетности сведений о мерах по повышению эффективности расходования бюджетных средств</t>
  </si>
  <si>
    <t>Р16
Соблюдение сроков представления ГРБС годовой бюджетной отчетности</t>
  </si>
  <si>
    <t>Р17
Проведение ГРБС мониторинга результатов деятельности подведомственных муниципальных учреждений</t>
  </si>
  <si>
    <t>Р18
Нарушения, выявленные в ходе проведения ведомственных контрольных мероприятий в отчетном финансовом году</t>
  </si>
  <si>
    <t>Р19
Наличие недостач хищений денежных средств и матер. ценностей, выявленных в ходе ведомственных контрольных мероприятий</t>
  </si>
  <si>
    <t>Р20
Наличие правового акта ГРБС об организации ведомственного финансового контроля</t>
  </si>
  <si>
    <t>3 Направление "Оценка управления обязательствами в процессе исполнения бюджета"</t>
  </si>
  <si>
    <t>4 Направление "Оценка состояния учета и отчетности"</t>
  </si>
  <si>
    <t>5 Направление "Оценка организации контроля"</t>
  </si>
  <si>
    <t>1 Направление "Оценка механизмов планирования расходов бюджета"</t>
  </si>
  <si>
    <t>2 Направление "Оценка результатов исполнения бюджета в части расходов"</t>
  </si>
  <si>
    <t>6 Направление "Оценка исполнения судебных актов"</t>
  </si>
  <si>
    <t>Р21
Сумма, подлежащая взысканию по исполнительным листам</t>
  </si>
  <si>
    <t>Администрация Балахнинского муниципального округа</t>
  </si>
  <si>
    <t>ИТОГО по показателям</t>
  </si>
  <si>
    <t>Средний показатель по бюджету округа</t>
  </si>
  <si>
    <t>Совет депутатов БМО</t>
  </si>
  <si>
    <t>КСП</t>
  </si>
  <si>
    <t>Финансовое управление</t>
  </si>
  <si>
    <t>Управление сельского хозяйства</t>
  </si>
  <si>
    <t>Баллы ГРБС по 1 направлению</t>
  </si>
  <si>
    <t>Баллы ГРБС по 2 направлению</t>
  </si>
  <si>
    <t>Баллы ГРБС по 3 направлению</t>
  </si>
  <si>
    <t>Баллы ГРБС по 4 направлению</t>
  </si>
  <si>
    <t>Баллы ГРБС по 5 направлению</t>
  </si>
  <si>
    <t>Баллы ГРБС по 6 направлению</t>
  </si>
  <si>
    <t>Начальник финансового управления</t>
  </si>
  <si>
    <t>А.М.Виноградова</t>
  </si>
  <si>
    <t>Исполнитель</t>
  </si>
  <si>
    <t>Н.Ю. Голованова</t>
  </si>
  <si>
    <t>001</t>
  </si>
  <si>
    <t>082</t>
  </si>
  <si>
    <t xml:space="preserve">ИТОГО баллы ГРБС </t>
  </si>
  <si>
    <t>Мониторинг качества финансового менеджмента главных распорядителей бюджетных средств Балахнинского муниципального округа Нижегородской области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</si>
</sst>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3" fillId="0" borderId="5" xfId="0" applyFont="1" applyBorder="1"/>
    <xf numFmtId="0" fontId="3" fillId="0" borderId="9" xfId="0" applyFont="1" applyBorder="1"/>
    <xf numFmtId="0" fontId="3" fillId="0" borderId="11" xfId="0" applyFont="1" applyBorder="1"/>
    <xf numFmtId="0" fontId="3" fillId="0" borderId="10" xfId="0" applyFont="1" applyBorder="1"/>
    <xf numFmtId="0" fontId="2" fillId="3" borderId="30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10" xfId="0" applyFont="1" applyFill="1" applyBorder="1"/>
    <xf numFmtId="0" fontId="3" fillId="3" borderId="31" xfId="0" applyFont="1" applyFill="1" applyBorder="1"/>
    <xf numFmtId="0" fontId="2" fillId="3" borderId="30" xfId="0" applyFont="1" applyFill="1" applyBorder="1" applyAlignment="1">
      <alignment wrapText="1"/>
    </xf>
    <xf numFmtId="0" fontId="3" fillId="3" borderId="7" xfId="0" applyFont="1" applyFill="1" applyBorder="1"/>
    <xf numFmtId="0" fontId="3" fillId="3" borderId="16" xfId="0" applyFont="1" applyFill="1" applyBorder="1"/>
    <xf numFmtId="0" fontId="3" fillId="3" borderId="4" xfId="0" applyFont="1" applyFill="1" applyBorder="1"/>
    <xf numFmtId="0" fontId="3" fillId="3" borderId="26" xfId="0" applyFont="1" applyFill="1" applyBorder="1"/>
    <xf numFmtId="0" fontId="3" fillId="0" borderId="30" xfId="0" applyFont="1" applyBorder="1"/>
    <xf numFmtId="0" fontId="3" fillId="2" borderId="30" xfId="0" applyFont="1" applyFill="1" applyBorder="1"/>
    <xf numFmtId="0" fontId="3" fillId="2" borderId="30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" fontId="2" fillId="3" borderId="9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5" xfId="0" applyFont="1" applyFill="1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3" borderId="17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3" borderId="17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3" borderId="8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 textRotation="90"/>
    </xf>
    <xf numFmtId="0" fontId="2" fillId="3" borderId="27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3" fillId="3" borderId="28" xfId="0" applyFont="1" applyFill="1" applyBorder="1" applyAlignment="1">
      <alignment horizontal="center" vertical="center" textRotation="90" wrapText="1"/>
    </xf>
    <xf numFmtId="0" fontId="3" fillId="3" borderId="22" xfId="0" applyFont="1" applyFill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textRotation="90"/>
    </xf>
    <xf numFmtId="0" fontId="1" fillId="3" borderId="24" xfId="0" applyFont="1" applyFill="1" applyBorder="1" applyAlignment="1">
      <alignment horizontal="center" vertical="center" textRotation="90"/>
    </xf>
    <xf numFmtId="0" fontId="1" fillId="3" borderId="25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8"/>
  <sheetViews>
    <sheetView tabSelected="1" zoomScale="80" zoomScaleNormal="80" workbookViewId="0">
      <selection activeCell="Q6" sqref="Q6"/>
    </sheetView>
  </sheetViews>
  <sheetFormatPr defaultRowHeight="14.5" x14ac:dyDescent="0.35"/>
  <cols>
    <col min="1" max="1" width="23.1796875" customWidth="1"/>
    <col min="2" max="2" width="7.54296875" customWidth="1"/>
    <col min="3" max="3" width="8.453125" customWidth="1"/>
    <col min="4" max="4" width="6.54296875" customWidth="1"/>
    <col min="5" max="5" width="8.1796875" customWidth="1"/>
    <col min="6" max="6" width="6.453125" customWidth="1"/>
    <col min="7" max="7" width="7.7265625" customWidth="1"/>
    <col min="8" max="8" width="7.1796875" customWidth="1"/>
    <col min="9" max="9" width="9.26953125" customWidth="1"/>
    <col min="10" max="10" width="7.453125" customWidth="1"/>
    <col min="11" max="11" width="5.7265625" customWidth="1"/>
    <col min="12" max="12" width="8.7265625" customWidth="1"/>
    <col min="13" max="13" width="7.81640625" customWidth="1"/>
    <col min="14" max="14" width="8.54296875" customWidth="1"/>
    <col min="15" max="15" width="9.26953125" customWidth="1"/>
    <col min="16" max="16" width="8.54296875" customWidth="1"/>
    <col min="17" max="17" width="7.453125" customWidth="1"/>
    <col min="18" max="18" width="7.81640625" customWidth="1"/>
    <col min="19" max="19" width="6.7265625" customWidth="1"/>
    <col min="20" max="20" width="7.81640625" customWidth="1"/>
    <col min="21" max="21" width="7.26953125" customWidth="1"/>
    <col min="22" max="22" width="9.54296875" customWidth="1"/>
    <col min="23" max="23" width="7.1796875" customWidth="1"/>
    <col min="24" max="24" width="6.453125" customWidth="1"/>
    <col min="33" max="33" width="6.26953125" customWidth="1"/>
    <col min="34" max="34" width="10" customWidth="1"/>
    <col min="35" max="35" width="9.7265625" customWidth="1"/>
    <col min="38" max="38" width="6.1796875" customWidth="1"/>
    <col min="47" max="47" width="6.26953125" customWidth="1"/>
    <col min="48" max="48" width="11.1796875" customWidth="1"/>
    <col min="50" max="50" width="6.453125" customWidth="1"/>
  </cols>
  <sheetData>
    <row r="1" spans="1:51" ht="20" x14ac:dyDescent="0.4">
      <c r="A1" s="105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</row>
    <row r="3" spans="1:51" ht="15" thickBot="1" x14ac:dyDescent="0.4"/>
    <row r="4" spans="1:51" s="1" customFormat="1" ht="47.25" customHeight="1" x14ac:dyDescent="0.35">
      <c r="A4" s="99" t="s">
        <v>0</v>
      </c>
      <c r="B4" s="102" t="s">
        <v>1</v>
      </c>
      <c r="C4" s="77" t="s">
        <v>27</v>
      </c>
      <c r="D4" s="72"/>
      <c r="E4" s="72"/>
      <c r="F4" s="72"/>
      <c r="G4" s="72"/>
      <c r="H4" s="72"/>
      <c r="I4" s="72"/>
      <c r="J4" s="72"/>
      <c r="K4" s="84" t="s">
        <v>38</v>
      </c>
      <c r="L4" s="93" t="s">
        <v>28</v>
      </c>
      <c r="M4" s="94"/>
      <c r="N4" s="94"/>
      <c r="O4" s="94"/>
      <c r="P4" s="94"/>
      <c r="Q4" s="94"/>
      <c r="R4" s="94"/>
      <c r="S4" s="94"/>
      <c r="T4" s="94"/>
      <c r="U4" s="94"/>
      <c r="V4" s="94"/>
      <c r="W4" s="95"/>
      <c r="X4" s="68" t="s">
        <v>39</v>
      </c>
      <c r="Y4" s="71" t="s">
        <v>24</v>
      </c>
      <c r="Z4" s="72"/>
      <c r="AA4" s="72"/>
      <c r="AB4" s="72"/>
      <c r="AC4" s="72"/>
      <c r="AD4" s="72"/>
      <c r="AE4" s="72"/>
      <c r="AF4" s="73"/>
      <c r="AG4" s="89" t="s">
        <v>40</v>
      </c>
      <c r="AH4" s="77" t="s">
        <v>25</v>
      </c>
      <c r="AI4" s="72"/>
      <c r="AJ4" s="72"/>
      <c r="AK4" s="73"/>
      <c r="AL4" s="84" t="s">
        <v>41</v>
      </c>
      <c r="AM4" s="80" t="s">
        <v>26</v>
      </c>
      <c r="AN4" s="81"/>
      <c r="AO4" s="81"/>
      <c r="AP4" s="81"/>
      <c r="AQ4" s="81"/>
      <c r="AR4" s="81"/>
      <c r="AS4" s="82"/>
      <c r="AT4" s="83"/>
      <c r="AU4" s="68" t="s">
        <v>42</v>
      </c>
      <c r="AV4" s="71" t="s">
        <v>29</v>
      </c>
      <c r="AW4" s="73"/>
      <c r="AX4" s="96" t="s">
        <v>43</v>
      </c>
      <c r="AY4" s="96" t="s">
        <v>50</v>
      </c>
    </row>
    <row r="5" spans="1:51" s="1" customFormat="1" ht="142.5" customHeight="1" x14ac:dyDescent="0.3">
      <c r="A5" s="100"/>
      <c r="B5" s="103"/>
      <c r="C5" s="76" t="s">
        <v>2</v>
      </c>
      <c r="D5" s="75"/>
      <c r="E5" s="76" t="s">
        <v>5</v>
      </c>
      <c r="F5" s="75"/>
      <c r="G5" s="76" t="s">
        <v>6</v>
      </c>
      <c r="H5" s="75"/>
      <c r="I5" s="76" t="s">
        <v>7</v>
      </c>
      <c r="J5" s="75"/>
      <c r="K5" s="85"/>
      <c r="L5" s="76" t="s">
        <v>8</v>
      </c>
      <c r="M5" s="75"/>
      <c r="N5" s="76" t="s">
        <v>9</v>
      </c>
      <c r="O5" s="75"/>
      <c r="P5" s="76" t="s">
        <v>10</v>
      </c>
      <c r="Q5" s="75"/>
      <c r="R5" s="76" t="s">
        <v>11</v>
      </c>
      <c r="S5" s="75"/>
      <c r="T5" s="76" t="s">
        <v>12</v>
      </c>
      <c r="U5" s="75"/>
      <c r="V5" s="74" t="s">
        <v>13</v>
      </c>
      <c r="W5" s="75"/>
      <c r="X5" s="87"/>
      <c r="Y5" s="74" t="s">
        <v>14</v>
      </c>
      <c r="Z5" s="75"/>
      <c r="AA5" s="76" t="s">
        <v>15</v>
      </c>
      <c r="AB5" s="75"/>
      <c r="AC5" s="76" t="s">
        <v>16</v>
      </c>
      <c r="AD5" s="75"/>
      <c r="AE5" s="76" t="s">
        <v>17</v>
      </c>
      <c r="AF5" s="75"/>
      <c r="AG5" s="90"/>
      <c r="AH5" s="78" t="s">
        <v>18</v>
      </c>
      <c r="AI5" s="79"/>
      <c r="AJ5" s="78" t="s">
        <v>19</v>
      </c>
      <c r="AK5" s="79"/>
      <c r="AL5" s="85"/>
      <c r="AM5" s="76" t="s">
        <v>20</v>
      </c>
      <c r="AN5" s="75"/>
      <c r="AO5" s="76" t="s">
        <v>21</v>
      </c>
      <c r="AP5" s="75"/>
      <c r="AQ5" s="76" t="s">
        <v>22</v>
      </c>
      <c r="AR5" s="75"/>
      <c r="AS5" s="76" t="s">
        <v>23</v>
      </c>
      <c r="AT5" s="75"/>
      <c r="AU5" s="69"/>
      <c r="AV5" s="74" t="s">
        <v>30</v>
      </c>
      <c r="AW5" s="75"/>
      <c r="AX5" s="97"/>
      <c r="AY5" s="97"/>
    </row>
    <row r="6" spans="1:51" s="1" customFormat="1" ht="33.75" customHeight="1" x14ac:dyDescent="0.3">
      <c r="A6" s="101"/>
      <c r="B6" s="104"/>
      <c r="C6" s="16" t="s">
        <v>3</v>
      </c>
      <c r="D6" s="14" t="s">
        <v>4</v>
      </c>
      <c r="E6" s="16" t="s">
        <v>3</v>
      </c>
      <c r="F6" s="14" t="s">
        <v>4</v>
      </c>
      <c r="G6" s="16" t="s">
        <v>3</v>
      </c>
      <c r="H6" s="14" t="s">
        <v>4</v>
      </c>
      <c r="I6" s="16" t="s">
        <v>3</v>
      </c>
      <c r="J6" s="14" t="s">
        <v>4</v>
      </c>
      <c r="K6" s="86"/>
      <c r="L6" s="14" t="s">
        <v>3</v>
      </c>
      <c r="M6" s="15" t="s">
        <v>4</v>
      </c>
      <c r="N6" s="18" t="s">
        <v>3</v>
      </c>
      <c r="O6" s="15" t="s">
        <v>4</v>
      </c>
      <c r="P6" s="14" t="s">
        <v>3</v>
      </c>
      <c r="Q6" s="15" t="s">
        <v>4</v>
      </c>
      <c r="R6" s="18" t="s">
        <v>3</v>
      </c>
      <c r="S6" s="15" t="s">
        <v>4</v>
      </c>
      <c r="T6" s="18" t="s">
        <v>3</v>
      </c>
      <c r="U6" s="15" t="s">
        <v>4</v>
      </c>
      <c r="V6" s="14" t="s">
        <v>3</v>
      </c>
      <c r="W6" s="13" t="s">
        <v>4</v>
      </c>
      <c r="X6" s="88"/>
      <c r="Y6" s="17" t="s">
        <v>3</v>
      </c>
      <c r="Z6" s="14" t="s">
        <v>4</v>
      </c>
      <c r="AA6" s="14" t="s">
        <v>3</v>
      </c>
      <c r="AB6" s="13" t="s">
        <v>4</v>
      </c>
      <c r="AC6" s="18" t="s">
        <v>3</v>
      </c>
      <c r="AD6" s="18" t="s">
        <v>4</v>
      </c>
      <c r="AE6" s="16" t="s">
        <v>3</v>
      </c>
      <c r="AF6" s="14" t="s">
        <v>4</v>
      </c>
      <c r="AG6" s="91"/>
      <c r="AH6" s="14" t="s">
        <v>3</v>
      </c>
      <c r="AI6" s="15" t="s">
        <v>4</v>
      </c>
      <c r="AJ6" s="13" t="s">
        <v>3</v>
      </c>
      <c r="AK6" s="18" t="s">
        <v>4</v>
      </c>
      <c r="AL6" s="92"/>
      <c r="AM6" s="14" t="s">
        <v>3</v>
      </c>
      <c r="AN6" s="13" t="s">
        <v>4</v>
      </c>
      <c r="AO6" s="16" t="s">
        <v>3</v>
      </c>
      <c r="AP6" s="14" t="s">
        <v>4</v>
      </c>
      <c r="AQ6" s="16" t="s">
        <v>3</v>
      </c>
      <c r="AR6" s="14" t="s">
        <v>4</v>
      </c>
      <c r="AS6" s="14" t="s">
        <v>3</v>
      </c>
      <c r="AT6" s="13" t="s">
        <v>4</v>
      </c>
      <c r="AU6" s="70"/>
      <c r="AV6" s="14" t="s">
        <v>3</v>
      </c>
      <c r="AW6" s="13" t="s">
        <v>4</v>
      </c>
      <c r="AX6" s="98"/>
      <c r="AY6" s="98"/>
    </row>
    <row r="7" spans="1:51" s="2" customFormat="1" ht="69.75" customHeight="1" x14ac:dyDescent="0.35">
      <c r="A7" s="19" t="s">
        <v>31</v>
      </c>
      <c r="B7" s="47">
        <v>487</v>
      </c>
      <c r="C7" s="7">
        <v>0</v>
      </c>
      <c r="D7" s="6">
        <v>5</v>
      </c>
      <c r="E7" s="7">
        <v>51.3</v>
      </c>
      <c r="F7" s="6">
        <v>5</v>
      </c>
      <c r="G7" s="7">
        <v>0.5</v>
      </c>
      <c r="H7" s="6">
        <v>0</v>
      </c>
      <c r="I7" s="7">
        <v>37.6</v>
      </c>
      <c r="J7" s="6">
        <v>2</v>
      </c>
      <c r="K7" s="41">
        <f>SUM(D7,F7,H7,J7)</f>
        <v>12</v>
      </c>
      <c r="L7" s="6">
        <v>93.2</v>
      </c>
      <c r="M7" s="8">
        <v>3</v>
      </c>
      <c r="N7" s="6">
        <v>38.4</v>
      </c>
      <c r="O7" s="8">
        <v>2</v>
      </c>
      <c r="P7" s="6"/>
      <c r="Q7" s="8">
        <v>5</v>
      </c>
      <c r="R7" s="6"/>
      <c r="S7" s="8">
        <v>5</v>
      </c>
      <c r="T7" s="6"/>
      <c r="U7" s="8">
        <v>5</v>
      </c>
      <c r="V7" s="6">
        <v>17.5</v>
      </c>
      <c r="W7" s="3">
        <v>1</v>
      </c>
      <c r="X7" s="41">
        <f>SUM(M7,O7,Q7,S7,U7,W7)</f>
        <v>21</v>
      </c>
      <c r="Y7" s="6"/>
      <c r="Z7" s="6">
        <v>0</v>
      </c>
      <c r="AA7" s="6">
        <v>-73452.600000000006</v>
      </c>
      <c r="AB7" s="3">
        <v>4</v>
      </c>
      <c r="AC7" s="6"/>
      <c r="AD7" s="6">
        <v>0</v>
      </c>
      <c r="AE7" s="7"/>
      <c r="AF7" s="6">
        <v>5</v>
      </c>
      <c r="AG7" s="43">
        <f>SUM(Z7,AB7,AD7,AF7)</f>
        <v>9</v>
      </c>
      <c r="AH7" s="6"/>
      <c r="AI7" s="8">
        <v>0</v>
      </c>
      <c r="AJ7" s="3"/>
      <c r="AK7" s="6">
        <v>5</v>
      </c>
      <c r="AL7" s="41">
        <f>SUM(AI7,AK7)</f>
        <v>5</v>
      </c>
      <c r="AM7" s="6"/>
      <c r="AN7" s="3">
        <v>0</v>
      </c>
      <c r="AO7" s="7"/>
      <c r="AP7" s="6">
        <v>0</v>
      </c>
      <c r="AQ7" s="7"/>
      <c r="AR7" s="6">
        <v>0</v>
      </c>
      <c r="AS7" s="6"/>
      <c r="AT7" s="3">
        <v>0</v>
      </c>
      <c r="AU7" s="41">
        <f>SUM(AN7,AP7,AR7,AT7)</f>
        <v>0</v>
      </c>
      <c r="AV7" s="6">
        <v>0.2</v>
      </c>
      <c r="AW7" s="3">
        <v>5</v>
      </c>
      <c r="AX7" s="46">
        <f>SUM(AW7)</f>
        <v>5</v>
      </c>
      <c r="AY7" s="46">
        <f>SUM(K7,X7,AG7,AL7,AU7,AX7)</f>
        <v>52</v>
      </c>
    </row>
    <row r="8" spans="1:51" s="1" customFormat="1" ht="20.25" customHeight="1" x14ac:dyDescent="0.3">
      <c r="A8" s="25" t="s">
        <v>32</v>
      </c>
      <c r="B8" s="48"/>
      <c r="C8" s="40">
        <f t="shared" ref="C8:J8" si="0">SUM(C7)</f>
        <v>0</v>
      </c>
      <c r="D8" s="40">
        <f t="shared" si="0"/>
        <v>5</v>
      </c>
      <c r="E8" s="40">
        <f t="shared" si="0"/>
        <v>51.3</v>
      </c>
      <c r="F8" s="40">
        <f t="shared" si="0"/>
        <v>5</v>
      </c>
      <c r="G8" s="40">
        <f t="shared" si="0"/>
        <v>0.5</v>
      </c>
      <c r="H8" s="40">
        <f t="shared" si="0"/>
        <v>0</v>
      </c>
      <c r="I8" s="40">
        <f t="shared" si="0"/>
        <v>37.6</v>
      </c>
      <c r="J8" s="40">
        <f t="shared" si="0"/>
        <v>2</v>
      </c>
      <c r="K8" s="39">
        <f>SUM(D8,F8,H8,J8)</f>
        <v>12</v>
      </c>
      <c r="L8" s="40">
        <f t="shared" ref="L8:W8" si="1">SUM(L7)</f>
        <v>93.2</v>
      </c>
      <c r="M8" s="40">
        <f t="shared" si="1"/>
        <v>3</v>
      </c>
      <c r="N8" s="40">
        <f t="shared" si="1"/>
        <v>38.4</v>
      </c>
      <c r="O8" s="40">
        <f t="shared" si="1"/>
        <v>2</v>
      </c>
      <c r="P8" s="40">
        <f t="shared" si="1"/>
        <v>0</v>
      </c>
      <c r="Q8" s="40">
        <f t="shared" si="1"/>
        <v>5</v>
      </c>
      <c r="R8" s="40">
        <f t="shared" si="1"/>
        <v>0</v>
      </c>
      <c r="S8" s="40">
        <f t="shared" si="1"/>
        <v>5</v>
      </c>
      <c r="T8" s="40">
        <f t="shared" si="1"/>
        <v>0</v>
      </c>
      <c r="U8" s="40">
        <f t="shared" si="1"/>
        <v>5</v>
      </c>
      <c r="V8" s="40">
        <f t="shared" si="1"/>
        <v>17.5</v>
      </c>
      <c r="W8" s="40">
        <f t="shared" si="1"/>
        <v>1</v>
      </c>
      <c r="X8" s="39">
        <f>SUM(M8,O8,Q8,S8,U8,W8)</f>
        <v>21</v>
      </c>
      <c r="Y8" s="40">
        <f t="shared" ref="Y8:AF8" si="2">SUM(Y7)</f>
        <v>0</v>
      </c>
      <c r="Z8" s="40">
        <f t="shared" si="2"/>
        <v>0</v>
      </c>
      <c r="AA8" s="40">
        <f t="shared" si="2"/>
        <v>-73452.600000000006</v>
      </c>
      <c r="AB8" s="40">
        <f t="shared" si="2"/>
        <v>4</v>
      </c>
      <c r="AC8" s="40">
        <f t="shared" si="2"/>
        <v>0</v>
      </c>
      <c r="AD8" s="40">
        <f t="shared" si="2"/>
        <v>0</v>
      </c>
      <c r="AE8" s="40">
        <f t="shared" si="2"/>
        <v>0</v>
      </c>
      <c r="AF8" s="40">
        <f t="shared" si="2"/>
        <v>5</v>
      </c>
      <c r="AG8" s="43">
        <f>SUM(Z8,AB8,AD8,AF8)</f>
        <v>9</v>
      </c>
      <c r="AH8" s="40">
        <f>SUM(AH7)</f>
        <v>0</v>
      </c>
      <c r="AI8" s="40">
        <f>SUM(AI7)</f>
        <v>0</v>
      </c>
      <c r="AJ8" s="40">
        <f>SUM(AJ7)</f>
        <v>0</v>
      </c>
      <c r="AK8" s="42">
        <f>SUM(AK7)</f>
        <v>5</v>
      </c>
      <c r="AL8" s="44">
        <f>SUM(AI8,AK8)</f>
        <v>5</v>
      </c>
      <c r="AM8" s="40">
        <f t="shared" ref="AM8:AT8" si="3">SUM(AM7)</f>
        <v>0</v>
      </c>
      <c r="AN8" s="40">
        <f t="shared" si="3"/>
        <v>0</v>
      </c>
      <c r="AO8" s="40">
        <f t="shared" si="3"/>
        <v>0</v>
      </c>
      <c r="AP8" s="40">
        <f t="shared" si="3"/>
        <v>0</v>
      </c>
      <c r="AQ8" s="40">
        <f t="shared" si="3"/>
        <v>0</v>
      </c>
      <c r="AR8" s="40">
        <f t="shared" si="3"/>
        <v>0</v>
      </c>
      <c r="AS8" s="40">
        <f t="shared" si="3"/>
        <v>0</v>
      </c>
      <c r="AT8" s="40">
        <f t="shared" si="3"/>
        <v>0</v>
      </c>
      <c r="AU8" s="39">
        <f>SUM(AN8,AP8,AR8,AT8)</f>
        <v>0</v>
      </c>
      <c r="AV8" s="40">
        <f>SUM(AV7)</f>
        <v>0.2</v>
      </c>
      <c r="AW8" s="40">
        <f>SUM(AW7)</f>
        <v>5</v>
      </c>
      <c r="AX8" s="45">
        <f>SUM(AW8)</f>
        <v>5</v>
      </c>
      <c r="AY8" s="45">
        <f>SUM(AX8)</f>
        <v>5</v>
      </c>
    </row>
    <row r="9" spans="1:51" s="1" customFormat="1" ht="29.25" customHeight="1" x14ac:dyDescent="0.3">
      <c r="A9" s="29" t="s">
        <v>33</v>
      </c>
      <c r="B9" s="48"/>
      <c r="C9" s="53">
        <f>C8/1</f>
        <v>0</v>
      </c>
      <c r="D9" s="53">
        <f t="shared" ref="D9:AY9" si="4">D8/1</f>
        <v>5</v>
      </c>
      <c r="E9" s="53">
        <f t="shared" si="4"/>
        <v>51.3</v>
      </c>
      <c r="F9" s="53">
        <f t="shared" si="4"/>
        <v>5</v>
      </c>
      <c r="G9" s="53">
        <f t="shared" si="4"/>
        <v>0.5</v>
      </c>
      <c r="H9" s="53">
        <f t="shared" si="4"/>
        <v>0</v>
      </c>
      <c r="I9" s="53">
        <f t="shared" si="4"/>
        <v>37.6</v>
      </c>
      <c r="J9" s="53">
        <f t="shared" si="4"/>
        <v>2</v>
      </c>
      <c r="K9" s="53">
        <f t="shared" si="4"/>
        <v>12</v>
      </c>
      <c r="L9" s="53">
        <f t="shared" si="4"/>
        <v>93.2</v>
      </c>
      <c r="M9" s="53">
        <f t="shared" si="4"/>
        <v>3</v>
      </c>
      <c r="N9" s="53">
        <f t="shared" si="4"/>
        <v>38.4</v>
      </c>
      <c r="O9" s="53">
        <f t="shared" si="4"/>
        <v>2</v>
      </c>
      <c r="P9" s="53">
        <f t="shared" si="4"/>
        <v>0</v>
      </c>
      <c r="Q9" s="53">
        <f t="shared" si="4"/>
        <v>5</v>
      </c>
      <c r="R9" s="53">
        <f t="shared" si="4"/>
        <v>0</v>
      </c>
      <c r="S9" s="53">
        <f t="shared" si="4"/>
        <v>5</v>
      </c>
      <c r="T9" s="53">
        <f t="shared" si="4"/>
        <v>0</v>
      </c>
      <c r="U9" s="53">
        <f t="shared" si="4"/>
        <v>5</v>
      </c>
      <c r="V9" s="53">
        <f t="shared" si="4"/>
        <v>17.5</v>
      </c>
      <c r="W9" s="53">
        <f t="shared" si="4"/>
        <v>1</v>
      </c>
      <c r="X9" s="53">
        <f t="shared" si="4"/>
        <v>21</v>
      </c>
      <c r="Y9" s="53">
        <f t="shared" si="4"/>
        <v>0</v>
      </c>
      <c r="Z9" s="53">
        <f t="shared" si="4"/>
        <v>0</v>
      </c>
      <c r="AA9" s="53">
        <f t="shared" si="4"/>
        <v>-73452.600000000006</v>
      </c>
      <c r="AB9" s="53">
        <f t="shared" si="4"/>
        <v>4</v>
      </c>
      <c r="AC9" s="53">
        <f t="shared" si="4"/>
        <v>0</v>
      </c>
      <c r="AD9" s="53">
        <f t="shared" si="4"/>
        <v>0</v>
      </c>
      <c r="AE9" s="53">
        <f t="shared" si="4"/>
        <v>0</v>
      </c>
      <c r="AF9" s="53">
        <f t="shared" si="4"/>
        <v>5</v>
      </c>
      <c r="AG9" s="53">
        <f t="shared" si="4"/>
        <v>9</v>
      </c>
      <c r="AH9" s="53">
        <f t="shared" si="4"/>
        <v>0</v>
      </c>
      <c r="AI9" s="53">
        <f t="shared" si="4"/>
        <v>0</v>
      </c>
      <c r="AJ9" s="53">
        <f t="shared" si="4"/>
        <v>0</v>
      </c>
      <c r="AK9" s="53">
        <f t="shared" si="4"/>
        <v>5</v>
      </c>
      <c r="AL9" s="53">
        <f t="shared" si="4"/>
        <v>5</v>
      </c>
      <c r="AM9" s="53">
        <f t="shared" si="4"/>
        <v>0</v>
      </c>
      <c r="AN9" s="53">
        <f t="shared" si="4"/>
        <v>0</v>
      </c>
      <c r="AO9" s="53">
        <f t="shared" si="4"/>
        <v>0</v>
      </c>
      <c r="AP9" s="53">
        <f t="shared" si="4"/>
        <v>0</v>
      </c>
      <c r="AQ9" s="53">
        <f t="shared" si="4"/>
        <v>0</v>
      </c>
      <c r="AR9" s="53">
        <f t="shared" si="4"/>
        <v>0</v>
      </c>
      <c r="AS9" s="53">
        <f t="shared" si="4"/>
        <v>0</v>
      </c>
      <c r="AT9" s="53">
        <f t="shared" si="4"/>
        <v>0</v>
      </c>
      <c r="AU9" s="53">
        <f t="shared" si="4"/>
        <v>0</v>
      </c>
      <c r="AV9" s="53">
        <f t="shared" si="4"/>
        <v>0.2</v>
      </c>
      <c r="AW9" s="53">
        <f t="shared" si="4"/>
        <v>5</v>
      </c>
      <c r="AX9" s="46">
        <f t="shared" si="4"/>
        <v>5</v>
      </c>
      <c r="AY9" s="46">
        <f t="shared" si="4"/>
        <v>5</v>
      </c>
    </row>
    <row r="10" spans="1:51" s="1" customFormat="1" ht="15" customHeight="1" x14ac:dyDescent="0.3">
      <c r="A10" s="34"/>
      <c r="B10" s="49"/>
      <c r="C10" s="22"/>
      <c r="D10" s="21"/>
      <c r="E10" s="22"/>
      <c r="F10" s="21"/>
      <c r="G10" s="22"/>
      <c r="H10" s="21"/>
      <c r="I10" s="22"/>
      <c r="J10" s="21"/>
      <c r="K10" s="26"/>
      <c r="L10" s="21"/>
      <c r="M10" s="23"/>
      <c r="N10" s="21"/>
      <c r="O10" s="23"/>
      <c r="P10" s="21"/>
      <c r="Q10" s="23"/>
      <c r="R10" s="21"/>
      <c r="S10" s="23"/>
      <c r="T10" s="21"/>
      <c r="U10" s="23"/>
      <c r="V10" s="21"/>
      <c r="W10" s="24"/>
      <c r="X10" s="26"/>
      <c r="Y10" s="21"/>
      <c r="Z10" s="21"/>
      <c r="AA10" s="21"/>
      <c r="AB10" s="24"/>
      <c r="AC10" s="21"/>
      <c r="AD10" s="21"/>
      <c r="AE10" s="22"/>
      <c r="AF10" s="21"/>
      <c r="AG10" s="26"/>
      <c r="AH10" s="21"/>
      <c r="AI10" s="23"/>
      <c r="AJ10" s="24"/>
      <c r="AK10" s="21"/>
      <c r="AL10" s="27"/>
      <c r="AM10" s="21"/>
      <c r="AN10" s="24"/>
      <c r="AO10" s="22"/>
      <c r="AP10" s="21"/>
      <c r="AQ10" s="22"/>
      <c r="AR10" s="21"/>
      <c r="AS10" s="21"/>
      <c r="AT10" s="24"/>
      <c r="AU10" s="26"/>
      <c r="AV10" s="21"/>
      <c r="AW10" s="24"/>
      <c r="AX10" s="28"/>
      <c r="AY10" s="28"/>
    </row>
    <row r="11" spans="1:51" s="1" customFormat="1" ht="19.5" customHeight="1" x14ac:dyDescent="0.3">
      <c r="A11" s="20" t="s">
        <v>34</v>
      </c>
      <c r="B11" s="47">
        <v>330</v>
      </c>
      <c r="C11" s="7">
        <v>0</v>
      </c>
      <c r="D11" s="6">
        <v>5</v>
      </c>
      <c r="E11" s="7">
        <v>0</v>
      </c>
      <c r="F11" s="6">
        <v>0</v>
      </c>
      <c r="G11" s="7">
        <v>0</v>
      </c>
      <c r="H11" s="6">
        <v>0</v>
      </c>
      <c r="I11" s="7">
        <v>0</v>
      </c>
      <c r="J11" s="6">
        <v>5</v>
      </c>
      <c r="K11" s="41">
        <f>SUM(D11,F11,H11,J11)</f>
        <v>10</v>
      </c>
      <c r="L11" s="6">
        <v>97</v>
      </c>
      <c r="M11" s="8">
        <v>4</v>
      </c>
      <c r="N11" s="6">
        <v>57</v>
      </c>
      <c r="O11" s="8">
        <v>0</v>
      </c>
      <c r="P11" s="6">
        <v>0</v>
      </c>
      <c r="Q11" s="8">
        <v>0</v>
      </c>
      <c r="R11" s="6"/>
      <c r="S11" s="8">
        <v>5</v>
      </c>
      <c r="T11" s="6">
        <v>0</v>
      </c>
      <c r="U11" s="8">
        <v>0</v>
      </c>
      <c r="V11" s="6">
        <v>0</v>
      </c>
      <c r="W11" s="3">
        <v>0</v>
      </c>
      <c r="X11" s="41">
        <f>SUM(M11,O11,Q11,S11,U11,W11)</f>
        <v>9</v>
      </c>
      <c r="Y11" s="57">
        <v>0</v>
      </c>
      <c r="Z11" s="57">
        <v>5</v>
      </c>
      <c r="AA11" s="57">
        <v>-10.4</v>
      </c>
      <c r="AB11" s="61">
        <v>4</v>
      </c>
      <c r="AC11" s="57">
        <v>0</v>
      </c>
      <c r="AD11" s="57">
        <v>5</v>
      </c>
      <c r="AE11" s="56"/>
      <c r="AF11" s="57">
        <v>5</v>
      </c>
      <c r="AG11" s="41">
        <f>SUM(Z11,AB11,AD11,AF11)</f>
        <v>19</v>
      </c>
      <c r="AH11" s="6"/>
      <c r="AI11" s="8">
        <v>0</v>
      </c>
      <c r="AJ11" s="3">
        <v>0</v>
      </c>
      <c r="AK11" s="6">
        <v>5</v>
      </c>
      <c r="AL11" s="41">
        <f>SUM(AI11,AK11)</f>
        <v>5</v>
      </c>
      <c r="AM11" s="6">
        <v>0</v>
      </c>
      <c r="AN11" s="3">
        <v>0</v>
      </c>
      <c r="AO11" s="7">
        <v>0</v>
      </c>
      <c r="AP11" s="6">
        <v>0</v>
      </c>
      <c r="AQ11" s="7">
        <v>0</v>
      </c>
      <c r="AR11" s="6">
        <v>0</v>
      </c>
      <c r="AS11" s="6">
        <v>0</v>
      </c>
      <c r="AT11" s="3">
        <v>0</v>
      </c>
      <c r="AU11" s="41">
        <f>SUM(AN11,AP11,AR11,AT11)</f>
        <v>0</v>
      </c>
      <c r="AV11" s="6">
        <v>0</v>
      </c>
      <c r="AW11" s="3">
        <v>5</v>
      </c>
      <c r="AX11" s="46">
        <f>SUM(AW11)</f>
        <v>5</v>
      </c>
      <c r="AY11" s="46">
        <f>SUM(K11,X11,AG11,AL11,AU11,AX11)</f>
        <v>48</v>
      </c>
    </row>
    <row r="12" spans="1:51" s="1" customFormat="1" ht="21" customHeight="1" x14ac:dyDescent="0.3">
      <c r="A12" s="35" t="s">
        <v>35</v>
      </c>
      <c r="B12" s="50">
        <v>493</v>
      </c>
      <c r="C12" s="60">
        <v>0</v>
      </c>
      <c r="D12" s="38">
        <v>5</v>
      </c>
      <c r="E12" s="60">
        <v>0</v>
      </c>
      <c r="F12" s="38">
        <v>0</v>
      </c>
      <c r="G12" s="60">
        <v>0</v>
      </c>
      <c r="H12" s="38">
        <v>0</v>
      </c>
      <c r="I12" s="60">
        <v>0</v>
      </c>
      <c r="J12" s="38">
        <v>5</v>
      </c>
      <c r="K12" s="55">
        <f t="shared" ref="K12:K15" si="5">SUM(D12,F12,H12,J12)</f>
        <v>10</v>
      </c>
      <c r="L12" s="38">
        <v>97.6</v>
      </c>
      <c r="M12" s="63">
        <v>4</v>
      </c>
      <c r="N12" s="38">
        <v>59</v>
      </c>
      <c r="O12" s="63">
        <v>0</v>
      </c>
      <c r="P12" s="38">
        <v>0</v>
      </c>
      <c r="Q12" s="63">
        <v>0</v>
      </c>
      <c r="R12" s="38"/>
      <c r="S12" s="63">
        <v>5</v>
      </c>
      <c r="T12" s="38">
        <v>0</v>
      </c>
      <c r="U12" s="63">
        <v>0</v>
      </c>
      <c r="V12" s="38">
        <v>0</v>
      </c>
      <c r="W12" s="64">
        <v>0</v>
      </c>
      <c r="X12" s="41">
        <f t="shared" ref="X12:X15" si="6">SUM(M12,O12,Q12,S12,U12,W12)</f>
        <v>9</v>
      </c>
      <c r="Y12" s="59">
        <v>0</v>
      </c>
      <c r="Z12" s="59">
        <v>5</v>
      </c>
      <c r="AA12" s="59">
        <v>0</v>
      </c>
      <c r="AB12" s="62">
        <v>5</v>
      </c>
      <c r="AC12" s="59">
        <v>0</v>
      </c>
      <c r="AD12" s="59">
        <v>5</v>
      </c>
      <c r="AE12" s="58"/>
      <c r="AF12" s="59">
        <v>5</v>
      </c>
      <c r="AG12" s="41">
        <f t="shared" ref="AG12:AG15" si="7">SUM(Z12,AB12,AD12,AF12)</f>
        <v>20</v>
      </c>
      <c r="AH12" s="38"/>
      <c r="AI12" s="63">
        <v>0</v>
      </c>
      <c r="AJ12" s="64">
        <v>0</v>
      </c>
      <c r="AK12" s="38">
        <v>5</v>
      </c>
      <c r="AL12" s="41">
        <f t="shared" ref="AL12:AL15" si="8">SUM(AI12,AK12)</f>
        <v>5</v>
      </c>
      <c r="AM12" s="38">
        <v>0</v>
      </c>
      <c r="AN12" s="64">
        <v>0</v>
      </c>
      <c r="AO12" s="60">
        <v>0</v>
      </c>
      <c r="AP12" s="38">
        <v>0</v>
      </c>
      <c r="AQ12" s="60">
        <v>0</v>
      </c>
      <c r="AR12" s="38">
        <v>0</v>
      </c>
      <c r="AS12" s="38">
        <v>0</v>
      </c>
      <c r="AT12" s="64">
        <v>0</v>
      </c>
      <c r="AU12" s="41">
        <f>SUM(AN12,AP12,AR12,AT12)</f>
        <v>0</v>
      </c>
      <c r="AV12" s="38">
        <v>0</v>
      </c>
      <c r="AW12" s="64">
        <v>5</v>
      </c>
      <c r="AX12" s="46">
        <f t="shared" ref="AX12:AX15" si="9">SUM(AW12)</f>
        <v>5</v>
      </c>
      <c r="AY12" s="46">
        <f t="shared" ref="AY12:AY14" si="10">SUM(K12,X12,AG12,AL12,AU12,AX12)</f>
        <v>49</v>
      </c>
    </row>
    <row r="13" spans="1:51" s="1" customFormat="1" ht="22.5" customHeight="1" x14ac:dyDescent="0.3">
      <c r="A13" s="20" t="s">
        <v>36</v>
      </c>
      <c r="B13" s="51" t="s">
        <v>48</v>
      </c>
      <c r="C13" s="7">
        <v>0</v>
      </c>
      <c r="D13" s="6">
        <v>5</v>
      </c>
      <c r="E13" s="7">
        <v>98.8</v>
      </c>
      <c r="F13" s="6">
        <v>5</v>
      </c>
      <c r="G13" s="7">
        <v>0</v>
      </c>
      <c r="H13" s="6">
        <v>0</v>
      </c>
      <c r="I13" s="7">
        <v>0.1</v>
      </c>
      <c r="J13" s="6">
        <v>5</v>
      </c>
      <c r="K13" s="55">
        <f t="shared" si="5"/>
        <v>15</v>
      </c>
      <c r="L13" s="6">
        <v>97.9</v>
      </c>
      <c r="M13" s="8">
        <v>4</v>
      </c>
      <c r="N13" s="6">
        <v>31.1</v>
      </c>
      <c r="O13" s="8">
        <v>3</v>
      </c>
      <c r="P13" s="6">
        <v>0</v>
      </c>
      <c r="Q13" s="8">
        <v>0</v>
      </c>
      <c r="R13" s="6"/>
      <c r="S13" s="8">
        <v>5</v>
      </c>
      <c r="T13" s="6">
        <v>0</v>
      </c>
      <c r="U13" s="8">
        <v>0</v>
      </c>
      <c r="V13" s="6">
        <v>0</v>
      </c>
      <c r="W13" s="3">
        <v>0</v>
      </c>
      <c r="X13" s="55">
        <f t="shared" si="6"/>
        <v>12</v>
      </c>
      <c r="Y13" s="57">
        <v>0</v>
      </c>
      <c r="Z13" s="57">
        <v>5</v>
      </c>
      <c r="AA13" s="57">
        <v>0</v>
      </c>
      <c r="AB13" s="61">
        <v>5</v>
      </c>
      <c r="AC13" s="57">
        <v>0</v>
      </c>
      <c r="AD13" s="57">
        <v>5</v>
      </c>
      <c r="AE13" s="9"/>
      <c r="AF13" s="57">
        <v>5</v>
      </c>
      <c r="AG13" s="55">
        <f t="shared" si="7"/>
        <v>20</v>
      </c>
      <c r="AH13" s="57"/>
      <c r="AI13" s="66">
        <v>0</v>
      </c>
      <c r="AJ13" s="61">
        <v>0</v>
      </c>
      <c r="AK13" s="57">
        <v>5</v>
      </c>
      <c r="AL13" s="55">
        <f t="shared" si="8"/>
        <v>5</v>
      </c>
      <c r="AM13" s="6">
        <v>0</v>
      </c>
      <c r="AN13" s="3">
        <v>0</v>
      </c>
      <c r="AO13" s="7">
        <v>0</v>
      </c>
      <c r="AP13" s="6">
        <v>0</v>
      </c>
      <c r="AQ13" s="7">
        <v>0</v>
      </c>
      <c r="AR13" s="6">
        <v>0</v>
      </c>
      <c r="AS13" s="6">
        <v>0</v>
      </c>
      <c r="AT13" s="3">
        <v>0</v>
      </c>
      <c r="AU13" s="55">
        <f t="shared" ref="AU13:AU15" si="11">SUM(AN13,AP13,AR13,AT13)</f>
        <v>0</v>
      </c>
      <c r="AV13" s="6">
        <v>0</v>
      </c>
      <c r="AW13" s="3">
        <v>5</v>
      </c>
      <c r="AX13" s="65">
        <f t="shared" si="9"/>
        <v>5</v>
      </c>
      <c r="AY13" s="46">
        <f t="shared" si="10"/>
        <v>57</v>
      </c>
    </row>
    <row r="14" spans="1:51" s="1" customFormat="1" ht="28.5" customHeight="1" x14ac:dyDescent="0.3">
      <c r="A14" s="36" t="s">
        <v>37</v>
      </c>
      <c r="B14" s="52" t="s">
        <v>49</v>
      </c>
      <c r="C14" s="60">
        <v>0</v>
      </c>
      <c r="D14" s="38">
        <v>5</v>
      </c>
      <c r="E14" s="60">
        <v>0</v>
      </c>
      <c r="F14" s="38">
        <v>0</v>
      </c>
      <c r="G14" s="60">
        <v>0</v>
      </c>
      <c r="H14" s="38">
        <v>0</v>
      </c>
      <c r="I14" s="60">
        <v>1.3</v>
      </c>
      <c r="J14" s="38">
        <v>5</v>
      </c>
      <c r="K14" s="41">
        <f t="shared" si="5"/>
        <v>10</v>
      </c>
      <c r="L14" s="38">
        <v>70.2</v>
      </c>
      <c r="M14" s="63">
        <v>0</v>
      </c>
      <c r="N14" s="38">
        <v>0</v>
      </c>
      <c r="O14" s="63">
        <v>0</v>
      </c>
      <c r="P14" s="38">
        <v>0</v>
      </c>
      <c r="Q14" s="63">
        <v>0</v>
      </c>
      <c r="R14" s="38"/>
      <c r="S14" s="63">
        <v>5</v>
      </c>
      <c r="T14" s="38">
        <v>0</v>
      </c>
      <c r="U14" s="63">
        <v>0</v>
      </c>
      <c r="V14" s="38">
        <v>0</v>
      </c>
      <c r="W14" s="64">
        <v>0</v>
      </c>
      <c r="X14" s="41">
        <f t="shared" si="6"/>
        <v>5</v>
      </c>
      <c r="Y14" s="59">
        <v>0</v>
      </c>
      <c r="Z14" s="59">
        <v>5</v>
      </c>
      <c r="AA14" s="59">
        <v>-7.6</v>
      </c>
      <c r="AB14" s="62">
        <v>4</v>
      </c>
      <c r="AC14" s="59">
        <v>0</v>
      </c>
      <c r="AD14" s="59">
        <v>5</v>
      </c>
      <c r="AE14" s="22"/>
      <c r="AF14" s="59">
        <v>5</v>
      </c>
      <c r="AG14" s="41">
        <f t="shared" si="7"/>
        <v>19</v>
      </c>
      <c r="AH14" s="59"/>
      <c r="AI14" s="67">
        <v>0</v>
      </c>
      <c r="AJ14" s="62">
        <v>0</v>
      </c>
      <c r="AK14" s="59">
        <v>5</v>
      </c>
      <c r="AL14" s="41">
        <f t="shared" si="8"/>
        <v>5</v>
      </c>
      <c r="AM14" s="38">
        <v>0</v>
      </c>
      <c r="AN14" s="64">
        <v>0</v>
      </c>
      <c r="AO14" s="60">
        <v>0</v>
      </c>
      <c r="AP14" s="38">
        <v>0</v>
      </c>
      <c r="AQ14" s="60">
        <v>0</v>
      </c>
      <c r="AR14" s="38">
        <v>0</v>
      </c>
      <c r="AS14" s="38">
        <v>0</v>
      </c>
      <c r="AT14" s="64">
        <v>0</v>
      </c>
      <c r="AU14" s="41">
        <f t="shared" si="11"/>
        <v>0</v>
      </c>
      <c r="AV14" s="38">
        <v>0</v>
      </c>
      <c r="AW14" s="64">
        <v>5</v>
      </c>
      <c r="AX14" s="46">
        <f t="shared" si="9"/>
        <v>5</v>
      </c>
      <c r="AY14" s="46">
        <f t="shared" si="10"/>
        <v>44</v>
      </c>
    </row>
    <row r="15" spans="1:51" s="1" customFormat="1" ht="18.75" customHeight="1" x14ac:dyDescent="0.3">
      <c r="A15" s="37" t="s">
        <v>32</v>
      </c>
      <c r="B15" s="30"/>
      <c r="C15" s="54">
        <f t="shared" ref="C15:J15" si="12">SUM(C11:C14)</f>
        <v>0</v>
      </c>
      <c r="D15" s="54">
        <f t="shared" si="12"/>
        <v>20</v>
      </c>
      <c r="E15" s="54">
        <f t="shared" si="12"/>
        <v>98.8</v>
      </c>
      <c r="F15" s="54">
        <f t="shared" si="12"/>
        <v>5</v>
      </c>
      <c r="G15" s="54">
        <f t="shared" si="12"/>
        <v>0</v>
      </c>
      <c r="H15" s="54">
        <f t="shared" si="12"/>
        <v>0</v>
      </c>
      <c r="I15" s="54">
        <f t="shared" si="12"/>
        <v>1.4000000000000001</v>
      </c>
      <c r="J15" s="54">
        <f t="shared" si="12"/>
        <v>20</v>
      </c>
      <c r="K15" s="39">
        <f t="shared" si="5"/>
        <v>45</v>
      </c>
      <c r="L15" s="54">
        <f t="shared" ref="L15:W15" si="13">SUM(L11:L14)</f>
        <v>362.7</v>
      </c>
      <c r="M15" s="54">
        <f t="shared" si="13"/>
        <v>12</v>
      </c>
      <c r="N15" s="54">
        <f t="shared" si="13"/>
        <v>147.1</v>
      </c>
      <c r="O15" s="54">
        <f t="shared" si="13"/>
        <v>3</v>
      </c>
      <c r="P15" s="54">
        <f t="shared" si="13"/>
        <v>0</v>
      </c>
      <c r="Q15" s="54">
        <f t="shared" si="13"/>
        <v>0</v>
      </c>
      <c r="R15" s="54">
        <f t="shared" si="13"/>
        <v>0</v>
      </c>
      <c r="S15" s="54">
        <f t="shared" si="13"/>
        <v>20</v>
      </c>
      <c r="T15" s="54">
        <f t="shared" si="13"/>
        <v>0</v>
      </c>
      <c r="U15" s="54">
        <f t="shared" si="13"/>
        <v>0</v>
      </c>
      <c r="V15" s="54">
        <f t="shared" si="13"/>
        <v>0</v>
      </c>
      <c r="W15" s="54">
        <f t="shared" si="13"/>
        <v>0</v>
      </c>
      <c r="X15" s="41">
        <f t="shared" si="6"/>
        <v>35</v>
      </c>
      <c r="Y15" s="54">
        <f t="shared" ref="Y15:AF15" si="14">SUM(Y11:Y14)</f>
        <v>0</v>
      </c>
      <c r="Z15" s="54">
        <f t="shared" si="14"/>
        <v>20</v>
      </c>
      <c r="AA15" s="54">
        <f t="shared" si="14"/>
        <v>-18</v>
      </c>
      <c r="AB15" s="54">
        <f t="shared" si="14"/>
        <v>18</v>
      </c>
      <c r="AC15" s="54">
        <f t="shared" si="14"/>
        <v>0</v>
      </c>
      <c r="AD15" s="54">
        <f t="shared" si="14"/>
        <v>20</v>
      </c>
      <c r="AE15" s="54">
        <f t="shared" si="14"/>
        <v>0</v>
      </c>
      <c r="AF15" s="54">
        <f t="shared" si="14"/>
        <v>20</v>
      </c>
      <c r="AG15" s="41">
        <f t="shared" si="7"/>
        <v>78</v>
      </c>
      <c r="AH15" s="54">
        <f>SUM(AH11:AH14)</f>
        <v>0</v>
      </c>
      <c r="AI15" s="54">
        <f>SUM(AI11:AI14)</f>
        <v>0</v>
      </c>
      <c r="AJ15" s="54">
        <f>SUM(AJ11:AJ14)</f>
        <v>0</v>
      </c>
      <c r="AK15" s="41">
        <f>SUM(AK11:AK14)</f>
        <v>20</v>
      </c>
      <c r="AL15" s="44">
        <f t="shared" si="8"/>
        <v>20</v>
      </c>
      <c r="AM15" s="54">
        <f t="shared" ref="AM15:AT15" si="15">SUM(AM11:AM14)</f>
        <v>0</v>
      </c>
      <c r="AN15" s="54">
        <f t="shared" si="15"/>
        <v>0</v>
      </c>
      <c r="AO15" s="54">
        <f t="shared" si="15"/>
        <v>0</v>
      </c>
      <c r="AP15" s="54">
        <f t="shared" si="15"/>
        <v>0</v>
      </c>
      <c r="AQ15" s="54">
        <f t="shared" si="15"/>
        <v>0</v>
      </c>
      <c r="AR15" s="54">
        <f t="shared" si="15"/>
        <v>0</v>
      </c>
      <c r="AS15" s="54">
        <f t="shared" si="15"/>
        <v>0</v>
      </c>
      <c r="AT15" s="54">
        <f t="shared" si="15"/>
        <v>0</v>
      </c>
      <c r="AU15" s="39">
        <f t="shared" si="11"/>
        <v>0</v>
      </c>
      <c r="AV15" s="39">
        <f>SUM(AV11:AV14)</f>
        <v>0</v>
      </c>
      <c r="AW15" s="39">
        <f>SUM(AW11:AW14)</f>
        <v>20</v>
      </c>
      <c r="AX15" s="46">
        <f t="shared" si="9"/>
        <v>20</v>
      </c>
      <c r="AY15" s="46">
        <f>SUM(AY11:AY14)</f>
        <v>198</v>
      </c>
    </row>
    <row r="16" spans="1:51" s="1" customFormat="1" ht="31.5" customHeight="1" x14ac:dyDescent="0.3">
      <c r="A16" s="29" t="s">
        <v>33</v>
      </c>
      <c r="B16" s="26"/>
      <c r="C16" s="53">
        <f>C15/4</f>
        <v>0</v>
      </c>
      <c r="D16" s="53">
        <f t="shared" ref="D16:K16" si="16">D15/4</f>
        <v>5</v>
      </c>
      <c r="E16" s="53">
        <f t="shared" si="16"/>
        <v>24.7</v>
      </c>
      <c r="F16" s="53">
        <f t="shared" si="16"/>
        <v>1.25</v>
      </c>
      <c r="G16" s="53">
        <f t="shared" si="16"/>
        <v>0</v>
      </c>
      <c r="H16" s="53">
        <f t="shared" si="16"/>
        <v>0</v>
      </c>
      <c r="I16" s="53">
        <f t="shared" si="16"/>
        <v>0.35000000000000003</v>
      </c>
      <c r="J16" s="53">
        <f t="shared" si="16"/>
        <v>5</v>
      </c>
      <c r="K16" s="53">
        <f t="shared" si="16"/>
        <v>11.25</v>
      </c>
      <c r="L16" s="53">
        <f t="shared" ref="L16:W16" si="17">L15/4</f>
        <v>90.674999999999997</v>
      </c>
      <c r="M16" s="53">
        <f t="shared" si="17"/>
        <v>3</v>
      </c>
      <c r="N16" s="53">
        <f t="shared" si="17"/>
        <v>36.774999999999999</v>
      </c>
      <c r="O16" s="53">
        <f t="shared" si="17"/>
        <v>0.75</v>
      </c>
      <c r="P16" s="53">
        <f t="shared" si="17"/>
        <v>0</v>
      </c>
      <c r="Q16" s="53">
        <f t="shared" si="17"/>
        <v>0</v>
      </c>
      <c r="R16" s="53">
        <f t="shared" si="17"/>
        <v>0</v>
      </c>
      <c r="S16" s="53">
        <f t="shared" si="17"/>
        <v>5</v>
      </c>
      <c r="T16" s="53">
        <f t="shared" si="17"/>
        <v>0</v>
      </c>
      <c r="U16" s="53">
        <f t="shared" si="17"/>
        <v>0</v>
      </c>
      <c r="V16" s="53">
        <f t="shared" si="17"/>
        <v>0</v>
      </c>
      <c r="W16" s="53">
        <f t="shared" si="17"/>
        <v>0</v>
      </c>
      <c r="X16" s="53">
        <f t="shared" ref="X16" si="18">X15/4</f>
        <v>8.75</v>
      </c>
      <c r="Y16" s="53">
        <f>Y15/4</f>
        <v>0</v>
      </c>
      <c r="Z16" s="53">
        <f t="shared" ref="Z16:AF16" si="19">Z15/4</f>
        <v>5</v>
      </c>
      <c r="AA16" s="53">
        <f t="shared" si="19"/>
        <v>-4.5</v>
      </c>
      <c r="AB16" s="53">
        <f t="shared" si="19"/>
        <v>4.5</v>
      </c>
      <c r="AC16" s="53">
        <f t="shared" si="19"/>
        <v>0</v>
      </c>
      <c r="AD16" s="53">
        <f t="shared" si="19"/>
        <v>5</v>
      </c>
      <c r="AE16" s="53">
        <f t="shared" si="19"/>
        <v>0</v>
      </c>
      <c r="AF16" s="53">
        <f t="shared" si="19"/>
        <v>5</v>
      </c>
      <c r="AG16" s="53">
        <f t="shared" ref="AG16" si="20">AG15/4</f>
        <v>19.5</v>
      </c>
      <c r="AH16" s="53">
        <f t="shared" ref="AH16:AY16" si="21">AH15/4</f>
        <v>0</v>
      </c>
      <c r="AI16" s="53">
        <f t="shared" si="21"/>
        <v>0</v>
      </c>
      <c r="AJ16" s="53">
        <f t="shared" si="21"/>
        <v>0</v>
      </c>
      <c r="AK16" s="41">
        <f t="shared" si="21"/>
        <v>5</v>
      </c>
      <c r="AL16" s="41">
        <f t="shared" si="21"/>
        <v>5</v>
      </c>
      <c r="AM16" s="53">
        <f t="shared" si="21"/>
        <v>0</v>
      </c>
      <c r="AN16" s="53">
        <f t="shared" si="21"/>
        <v>0</v>
      </c>
      <c r="AO16" s="53">
        <f t="shared" si="21"/>
        <v>0</v>
      </c>
      <c r="AP16" s="53">
        <f t="shared" si="21"/>
        <v>0</v>
      </c>
      <c r="AQ16" s="53">
        <f t="shared" si="21"/>
        <v>0</v>
      </c>
      <c r="AR16" s="53">
        <f t="shared" si="21"/>
        <v>0</v>
      </c>
      <c r="AS16" s="53">
        <f t="shared" si="21"/>
        <v>0</v>
      </c>
      <c r="AT16" s="53">
        <f t="shared" si="21"/>
        <v>0</v>
      </c>
      <c r="AU16" s="53">
        <f t="shared" si="21"/>
        <v>0</v>
      </c>
      <c r="AV16" s="53">
        <f t="shared" si="21"/>
        <v>0</v>
      </c>
      <c r="AW16" s="53">
        <f t="shared" si="21"/>
        <v>5</v>
      </c>
      <c r="AX16" s="46">
        <f t="shared" si="21"/>
        <v>5</v>
      </c>
      <c r="AY16" s="46">
        <f t="shared" si="21"/>
        <v>49.5</v>
      </c>
    </row>
    <row r="17" spans="1:51" s="1" customFormat="1" ht="15.75" customHeight="1" thickBot="1" x14ac:dyDescent="0.35">
      <c r="A17" s="4"/>
      <c r="B17" s="12"/>
      <c r="C17" s="10"/>
      <c r="D17" s="12"/>
      <c r="E17" s="10"/>
      <c r="F17" s="12"/>
      <c r="G17" s="10"/>
      <c r="H17" s="12"/>
      <c r="I17" s="10"/>
      <c r="J17" s="12"/>
      <c r="K17" s="31"/>
      <c r="L17" s="12"/>
      <c r="M17" s="11"/>
      <c r="N17" s="12"/>
      <c r="O17" s="11"/>
      <c r="P17" s="12"/>
      <c r="Q17" s="11"/>
      <c r="R17" s="12"/>
      <c r="S17" s="11"/>
      <c r="T17" s="12"/>
      <c r="U17" s="11"/>
      <c r="V17" s="12"/>
      <c r="W17" s="5"/>
      <c r="X17" s="31"/>
      <c r="Y17" s="12"/>
      <c r="Z17" s="12"/>
      <c r="AA17" s="12"/>
      <c r="AB17" s="5"/>
      <c r="AC17" s="12"/>
      <c r="AD17" s="12"/>
      <c r="AE17" s="10"/>
      <c r="AF17" s="12"/>
      <c r="AG17" s="31"/>
      <c r="AH17" s="12"/>
      <c r="AI17" s="11"/>
      <c r="AJ17" s="5"/>
      <c r="AK17" s="12"/>
      <c r="AL17" s="32"/>
      <c r="AM17" s="12"/>
      <c r="AN17" s="5"/>
      <c r="AO17" s="10"/>
      <c r="AP17" s="12"/>
      <c r="AQ17" s="10"/>
      <c r="AR17" s="12"/>
      <c r="AS17" s="12"/>
      <c r="AT17" s="5"/>
      <c r="AU17" s="31"/>
      <c r="AV17" s="12"/>
      <c r="AW17" s="5"/>
      <c r="AX17" s="33"/>
      <c r="AY17" s="33"/>
    </row>
    <row r="18" spans="1:51" s="1" customFormat="1" ht="14" x14ac:dyDescent="0.3"/>
    <row r="19" spans="1:51" s="1" customFormat="1" ht="14" x14ac:dyDescent="0.3"/>
    <row r="20" spans="1:51" s="1" customFormat="1" ht="14" x14ac:dyDescent="0.3"/>
    <row r="21" spans="1:51" s="1" customFormat="1" ht="14" x14ac:dyDescent="0.3"/>
    <row r="22" spans="1:51" s="1" customFormat="1" ht="14" x14ac:dyDescent="0.3">
      <c r="B22" s="1" t="s">
        <v>44</v>
      </c>
      <c r="O22" s="1" t="s">
        <v>45</v>
      </c>
    </row>
    <row r="23" spans="1:51" s="1" customFormat="1" ht="14" x14ac:dyDescent="0.3"/>
    <row r="24" spans="1:51" s="1" customFormat="1" ht="14" x14ac:dyDescent="0.3"/>
    <row r="25" spans="1:51" s="1" customFormat="1" ht="14" x14ac:dyDescent="0.3">
      <c r="B25" s="1" t="s">
        <v>46</v>
      </c>
      <c r="O25" s="1" t="s">
        <v>47</v>
      </c>
    </row>
    <row r="26" spans="1:51" s="1" customFormat="1" ht="14" x14ac:dyDescent="0.3"/>
    <row r="27" spans="1:51" s="1" customFormat="1" ht="14" x14ac:dyDescent="0.3"/>
    <row r="28" spans="1:51" s="1" customFormat="1" ht="14" x14ac:dyDescent="0.3"/>
  </sheetData>
  <mergeCells count="37">
    <mergeCell ref="A1:AY1"/>
    <mergeCell ref="AY4:AY6"/>
    <mergeCell ref="A4:A6"/>
    <mergeCell ref="B4:B6"/>
    <mergeCell ref="C5:D5"/>
    <mergeCell ref="E5:F5"/>
    <mergeCell ref="G5:H5"/>
    <mergeCell ref="P5:Q5"/>
    <mergeCell ref="R5:S5"/>
    <mergeCell ref="T5:U5"/>
    <mergeCell ref="V5:W5"/>
    <mergeCell ref="C4:J4"/>
    <mergeCell ref="I5:J5"/>
    <mergeCell ref="AX4:AX6"/>
    <mergeCell ref="AV4:AW4"/>
    <mergeCell ref="AV5:AW5"/>
    <mergeCell ref="AM5:AN5"/>
    <mergeCell ref="K4:K6"/>
    <mergeCell ref="X4:X6"/>
    <mergeCell ref="AG4:AG6"/>
    <mergeCell ref="AL4:AL6"/>
    <mergeCell ref="L4:W4"/>
    <mergeCell ref="L5:M5"/>
    <mergeCell ref="N5:O5"/>
    <mergeCell ref="AU4:AU6"/>
    <mergeCell ref="Y4:AF4"/>
    <mergeCell ref="Y5:Z5"/>
    <mergeCell ref="AA5:AB5"/>
    <mergeCell ref="AC5:AD5"/>
    <mergeCell ref="AE5:AF5"/>
    <mergeCell ref="AH4:AK4"/>
    <mergeCell ref="AH5:AI5"/>
    <mergeCell ref="AJ5:AK5"/>
    <mergeCell ref="AO5:AP5"/>
    <mergeCell ref="AQ5:AR5"/>
    <mergeCell ref="AS5:AT5"/>
    <mergeCell ref="AM4:AT4"/>
  </mergeCells>
  <pageMargins left="0.19685039370078741" right="0.19685039370078741" top="0.74803149606299213" bottom="0.7480314960629921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Ю. Голованова</dc:creator>
  <cp:lastModifiedBy>Марина Голубева</cp:lastModifiedBy>
  <cp:lastPrinted>2022-05-12T07:43:37Z</cp:lastPrinted>
  <dcterms:created xsi:type="dcterms:W3CDTF">2022-04-07T07:42:15Z</dcterms:created>
  <dcterms:modified xsi:type="dcterms:W3CDTF">2022-05-17T05:58:16Z</dcterms:modified>
</cp:coreProperties>
</file>